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ASCD_ccardenas\OTROS INFORMES\"/>
    </mc:Choice>
  </mc:AlternateContent>
  <bookViews>
    <workbookView xWindow="0" yWindow="0" windowWidth="28800" windowHeight="11835" tabRatio="774"/>
  </bookViews>
  <sheets>
    <sheet name="Matriz de Riesgos" sheetId="1" r:id="rId1"/>
    <sheet name="Hoja1" sheetId="6" state="hidden" r:id="rId2"/>
    <sheet name="Instrucciones" sheetId="4" r:id="rId3"/>
    <sheet name="Matriz de Oportunidades" sheetId="5" r:id="rId4"/>
    <sheet name="Hoja2" sheetId="2" state="hidden" r:id="rId5"/>
  </sheets>
  <externalReferences>
    <externalReference r:id="rId6"/>
    <externalReference r:id="rId7"/>
    <externalReference r:id="rId8"/>
    <externalReference r:id="rId9"/>
    <externalReference r:id="rId10"/>
    <externalReference r:id="rId11"/>
    <externalReference r:id="rId12"/>
  </externalReferences>
  <definedNames>
    <definedName name="_xlnm._FilterDatabase" localSheetId="0" hidden="1">'Matriz de Riesgos'!$A$11:$AI$53</definedName>
    <definedName name="a">[1]Hoja2!$G$15:$I$39</definedName>
    <definedName name="No">Hoja2!$L$15</definedName>
    <definedName name="Si">Hoja2!$L$12:$L$13</definedName>
    <definedName name="zona_riesgo">Hoja2!$G$15:$I$39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9" i="2" l="1"/>
  <c r="G38" i="2"/>
  <c r="G37" i="2"/>
  <c r="G36" i="2"/>
  <c r="G35" i="2"/>
  <c r="G34" i="2"/>
  <c r="G33" i="2"/>
  <c r="G32" i="2"/>
  <c r="G31" i="2"/>
  <c r="G30" i="2"/>
  <c r="G29" i="2"/>
  <c r="G28" i="2"/>
  <c r="G27" i="2"/>
  <c r="G26" i="2"/>
  <c r="G25" i="2"/>
  <c r="G24" i="2"/>
  <c r="G23" i="2"/>
  <c r="G22" i="2"/>
  <c r="G21" i="2"/>
  <c r="G20" i="2"/>
  <c r="G19" i="2"/>
  <c r="G18" i="2"/>
  <c r="G17" i="2"/>
  <c r="G16" i="2"/>
  <c r="G15" i="2"/>
  <c r="T53" i="1"/>
  <c r="S53" i="1"/>
  <c r="R53" i="1"/>
  <c r="Q53" i="1"/>
  <c r="K53" i="1"/>
  <c r="T52" i="1"/>
  <c r="S52" i="1"/>
  <c r="R52" i="1"/>
  <c r="Q52" i="1"/>
  <c r="K52" i="1"/>
  <c r="T51" i="1"/>
  <c r="S51" i="1"/>
  <c r="R51" i="1"/>
  <c r="Q51" i="1"/>
  <c r="K51" i="1"/>
  <c r="T50" i="1"/>
  <c r="S50" i="1"/>
  <c r="R50" i="1"/>
  <c r="Q50" i="1"/>
  <c r="K50" i="1"/>
  <c r="T49" i="1"/>
  <c r="S49" i="1"/>
  <c r="R49" i="1"/>
  <c r="Q49" i="1"/>
  <c r="K49" i="1"/>
  <c r="K48" i="1"/>
  <c r="K47" i="1"/>
  <c r="T46" i="1"/>
  <c r="S46" i="1"/>
  <c r="R46" i="1"/>
  <c r="Q46" i="1"/>
  <c r="K46" i="1"/>
  <c r="T45" i="1"/>
  <c r="S45" i="1"/>
  <c r="R45" i="1"/>
  <c r="Q45" i="1"/>
  <c r="K45" i="1"/>
  <c r="T44" i="1"/>
  <c r="S44" i="1"/>
  <c r="R44" i="1"/>
  <c r="Q44" i="1"/>
  <c r="K44" i="1"/>
  <c r="T43" i="1"/>
  <c r="S43" i="1"/>
  <c r="R43" i="1"/>
  <c r="Q43" i="1"/>
  <c r="K43" i="1"/>
  <c r="K42" i="1"/>
  <c r="T41" i="1"/>
  <c r="S41" i="1"/>
  <c r="R41" i="1"/>
  <c r="Q41" i="1"/>
  <c r="K41" i="1"/>
  <c r="T40" i="1"/>
  <c r="S40" i="1"/>
  <c r="R40" i="1"/>
  <c r="Q40" i="1"/>
  <c r="K40" i="1"/>
  <c r="K39" i="1"/>
  <c r="T38" i="1"/>
  <c r="S38" i="1"/>
  <c r="R38" i="1"/>
  <c r="Q38" i="1"/>
  <c r="K38" i="1"/>
  <c r="K37" i="1"/>
  <c r="T36" i="1"/>
  <c r="S36" i="1"/>
  <c r="R36" i="1"/>
  <c r="Q36" i="1"/>
  <c r="K36" i="1"/>
  <c r="T35" i="1"/>
  <c r="S35" i="1"/>
  <c r="R35" i="1"/>
  <c r="Q35" i="1"/>
  <c r="K35" i="1"/>
  <c r="T34" i="1"/>
  <c r="S34" i="1"/>
  <c r="R34" i="1"/>
  <c r="Q34" i="1"/>
  <c r="K34" i="1"/>
  <c r="T33" i="1"/>
  <c r="S33" i="1"/>
  <c r="R33" i="1"/>
  <c r="Q33" i="1"/>
  <c r="K33" i="1"/>
  <c r="T32" i="1"/>
  <c r="S32" i="1"/>
  <c r="R32" i="1"/>
  <c r="Q32" i="1"/>
  <c r="K32" i="1"/>
  <c r="T31" i="1"/>
  <c r="S31" i="1"/>
  <c r="R31" i="1"/>
  <c r="Q31" i="1"/>
  <c r="K31" i="1"/>
  <c r="T30" i="1"/>
  <c r="S30" i="1"/>
  <c r="R30" i="1"/>
  <c r="Q30" i="1"/>
  <c r="K30" i="1"/>
  <c r="T29" i="1"/>
  <c r="S29" i="1"/>
  <c r="R29" i="1"/>
  <c r="Q29" i="1"/>
  <c r="K29" i="1"/>
  <c r="T28" i="1"/>
  <c r="S28" i="1"/>
  <c r="R28" i="1"/>
  <c r="Q28" i="1"/>
  <c r="K28" i="1"/>
  <c r="T27" i="1"/>
  <c r="S27" i="1"/>
  <c r="R27" i="1"/>
  <c r="Q27" i="1"/>
  <c r="K27" i="1"/>
  <c r="T26" i="1"/>
  <c r="S26" i="1"/>
  <c r="R26" i="1"/>
  <c r="Q26" i="1"/>
  <c r="K26" i="1"/>
  <c r="T25" i="1"/>
  <c r="S25" i="1"/>
  <c r="R25" i="1"/>
  <c r="Q25" i="1"/>
  <c r="K25" i="1"/>
  <c r="T24" i="1"/>
  <c r="S24" i="1"/>
  <c r="R24" i="1"/>
  <c r="Q24" i="1"/>
  <c r="K24" i="1"/>
  <c r="K23" i="1"/>
  <c r="T22" i="1"/>
  <c r="S22" i="1"/>
  <c r="R22" i="1"/>
  <c r="Q22" i="1"/>
  <c r="K22" i="1"/>
  <c r="T21" i="1"/>
  <c r="S21" i="1"/>
  <c r="R21" i="1"/>
  <c r="Q21" i="1"/>
  <c r="K21" i="1"/>
  <c r="T20" i="1"/>
  <c r="S20" i="1"/>
  <c r="R20" i="1"/>
  <c r="Q20" i="1"/>
  <c r="K20" i="1"/>
  <c r="T19" i="1"/>
  <c r="S19" i="1"/>
  <c r="R19" i="1"/>
  <c r="Q19" i="1"/>
  <c r="K19" i="1"/>
  <c r="T18" i="1"/>
  <c r="S18" i="1"/>
  <c r="R18" i="1"/>
  <c r="Q18" i="1"/>
  <c r="K18" i="1"/>
  <c r="T17" i="1"/>
  <c r="S17" i="1"/>
  <c r="Q17" i="1"/>
  <c r="K17" i="1"/>
  <c r="T16" i="1"/>
  <c r="S16" i="1"/>
  <c r="R16" i="1"/>
  <c r="Q16" i="1"/>
  <c r="K16" i="1"/>
  <c r="T15" i="1"/>
  <c r="S15" i="1"/>
  <c r="R15" i="1"/>
  <c r="Q15" i="1"/>
  <c r="K15" i="1"/>
  <c r="T14" i="1"/>
  <c r="S14" i="1"/>
  <c r="R14" i="1"/>
  <c r="Q14" i="1"/>
  <c r="K14" i="1"/>
  <c r="T13" i="1"/>
  <c r="S13" i="1"/>
  <c r="R13" i="1"/>
  <c r="Q13" i="1"/>
  <c r="K13" i="1"/>
  <c r="T12" i="1"/>
  <c r="S12" i="1"/>
  <c r="R12" i="1"/>
  <c r="Q12" i="1"/>
  <c r="K12" i="1"/>
</calcChain>
</file>

<file path=xl/comments1.xml><?xml version="1.0" encoding="utf-8"?>
<comments xmlns="http://schemas.openxmlformats.org/spreadsheetml/2006/main">
  <authors>
    <author>Natalia Gomez Lara</author>
    <author>Rosa Salcedo Camelo</author>
  </authors>
  <commentList>
    <comment ref="A9" authorId="0" shapeId="0">
      <text>
        <r>
          <rPr>
            <sz val="9"/>
            <color indexed="81"/>
            <rFont val="Tahoma"/>
            <family val="2"/>
          </rPr>
          <t>Ver hoja de instrucciones y política de gestión de riesgos</t>
        </r>
      </text>
    </comment>
    <comment ref="I9" authorId="0" shapeId="0">
      <text>
        <r>
          <rPr>
            <sz val="9"/>
            <color indexed="81"/>
            <rFont val="Tahoma"/>
            <family val="2"/>
          </rPr>
          <t>Ver hoja de instrucciones y política de gestión de riesgo</t>
        </r>
      </text>
    </comment>
    <comment ref="L9" authorId="0" shapeId="0">
      <text>
        <r>
          <rPr>
            <sz val="9"/>
            <color indexed="81"/>
            <rFont val="Tahoma"/>
            <family val="2"/>
          </rPr>
          <t>Ver hoja de instrucciones y política de gestión de riesgo</t>
        </r>
      </text>
    </comment>
    <comment ref="U9" authorId="0" shapeId="0">
      <text>
        <r>
          <rPr>
            <sz val="9"/>
            <color indexed="81"/>
            <rFont val="Tahoma"/>
            <family val="2"/>
          </rPr>
          <t>Ver hoja de instrucciones y política de gestión de riesgo</t>
        </r>
      </text>
    </comment>
    <comment ref="I10" authorId="1" shapeId="0">
      <text>
        <r>
          <rPr>
            <b/>
            <sz val="9"/>
            <color indexed="81"/>
            <rFont val="Tahoma"/>
            <family val="2"/>
          </rPr>
          <t xml:space="preserve"> Es aquel al que se enfrenta una entidad en ausencia de acciones de la dirección para modificar su probabilidad o impacto. </t>
        </r>
      </text>
    </comment>
    <comment ref="L10" authorId="0" shapeId="0">
      <text>
        <r>
          <rPr>
            <sz val="9"/>
            <color indexed="81"/>
            <rFont val="Tahoma"/>
            <family val="2"/>
          </rPr>
          <t xml:space="preserve">Describir actualmente en la entidad qué controles existen frente a el riesgo identificado
</t>
        </r>
      </text>
    </comment>
    <comment ref="R10" authorId="0" shapeId="0">
      <text>
        <r>
          <rPr>
            <sz val="10"/>
            <color indexed="81"/>
            <rFont val="Tahoma"/>
            <family val="2"/>
          </rPr>
          <t xml:space="preserve">El archivo diligenciará estas 3 columnas automáticamente una vez se evalúe el control. El riesgo residual es el Nivel de riesgo que permanece luego de tomar medidas de tratamiento del riesgo. </t>
        </r>
        <r>
          <rPr>
            <sz val="9"/>
            <color indexed="81"/>
            <rFont val="Tahoma"/>
            <family val="2"/>
          </rPr>
          <t xml:space="preserve">
</t>
        </r>
      </text>
    </comment>
    <comment ref="A11" authorId="0" shapeId="0">
      <text>
        <r>
          <rPr>
            <sz val="12"/>
            <color indexed="81"/>
            <rFont val="Tahoma"/>
            <family val="2"/>
          </rPr>
          <t xml:space="preserve">Registrar el nombre del proceso sujeto de análisis de riesgos y objetivo actualizado del proceso en mención. </t>
        </r>
      </text>
    </comment>
    <comment ref="B11" authorId="0" shapeId="0">
      <text>
        <r>
          <rPr>
            <sz val="11"/>
            <color indexed="81"/>
            <rFont val="Tahoma"/>
            <family val="2"/>
          </rPr>
          <t xml:space="preserve">Identificar el cargo del responsable del proceso, de acuerdo con la estructura organizacional vigente </t>
        </r>
        <r>
          <rPr>
            <sz val="9"/>
            <color indexed="81"/>
            <rFont val="Tahoma"/>
            <family val="2"/>
          </rPr>
          <t xml:space="preserve">
</t>
        </r>
      </text>
    </comment>
    <comment ref="G11" authorId="1" shapeId="0">
      <text>
        <r>
          <rPr>
            <sz val="9"/>
            <color indexed="81"/>
            <rFont val="Tahoma"/>
            <family val="2"/>
          </rPr>
          <t xml:space="preserve">Ver Instrucciones con las definiciones de cada tipo de riesgo
</t>
        </r>
      </text>
    </comment>
    <comment ref="I11" authorId="0" shapeId="0">
      <text>
        <r>
          <rPr>
            <sz val="10"/>
            <color indexed="81"/>
            <rFont val="Tahoma"/>
            <family val="2"/>
          </rPr>
          <t>La posibilidad de ocurrencia del riesgo. Se evalúa de 1 a 5, en donde 1 es que existe una baja probalidad de ocurrencia y 5 es una alta probalidad de ocurrencia.  Ver Política de Gestión de Riesgos para los criterios</t>
        </r>
      </text>
    </comment>
    <comment ref="J11" authorId="0" shapeId="0">
      <text>
        <r>
          <rPr>
            <sz val="9"/>
            <color indexed="81"/>
            <rFont val="Tahoma"/>
            <family val="2"/>
          </rPr>
          <t>Por IMPACTO se entienden las consecuencias que puede ocasionar a la organización la materialización del riesgo. Se evalúa de 1 a 5, en donde 1 corresponde a una baja afectación en caso de materializar y 5 corresponde a una alta afectación. Ver política de gestión de riesgos</t>
        </r>
      </text>
    </comment>
    <comment ref="K11" authorId="0" shapeId="0">
      <text>
        <r>
          <rPr>
            <sz val="10"/>
            <color indexed="81"/>
            <rFont val="Tahoma"/>
            <family val="2"/>
          </rPr>
          <t>Casilla automática resultante de la evaluación de la probabilidad y el impacto</t>
        </r>
        <r>
          <rPr>
            <sz val="9"/>
            <color indexed="81"/>
            <rFont val="Tahoma"/>
            <family val="2"/>
          </rPr>
          <t xml:space="preserve">
</t>
        </r>
      </text>
    </comment>
    <comment ref="L11" authorId="0" shapeId="0">
      <text>
        <r>
          <rPr>
            <sz val="9"/>
            <color indexed="81"/>
            <rFont val="Tahoma"/>
            <family val="2"/>
          </rPr>
          <t xml:space="preserve">Describir actualmente en la entidad qué controles existen frente a el riesgo identificado
</t>
        </r>
      </text>
    </comment>
    <comment ref="N11" authorId="0" shapeId="0">
      <text>
        <r>
          <rPr>
            <sz val="10"/>
            <color indexed="81"/>
            <rFont val="Tahoma"/>
            <family val="2"/>
          </rPr>
          <t>En un procedimiento, manuales, instructivos, guías, formatos, políticas, et</t>
        </r>
        <r>
          <rPr>
            <b/>
            <sz val="9"/>
            <color indexed="81"/>
            <rFont val="Tahoma"/>
            <family val="2"/>
          </rPr>
          <t xml:space="preserve">c. </t>
        </r>
        <r>
          <rPr>
            <sz val="9"/>
            <color indexed="81"/>
            <rFont val="Tahoma"/>
            <family val="2"/>
          </rPr>
          <t xml:space="preserve">
</t>
        </r>
      </text>
    </comment>
    <comment ref="O11" authorId="0" shapeId="0">
      <text>
        <r>
          <rPr>
            <sz val="9"/>
            <color indexed="81"/>
            <rFont val="Tahoma"/>
            <family val="2"/>
          </rPr>
          <t xml:space="preserve">Está implementado, es decir opera en la entidad el control.
</t>
        </r>
      </text>
    </comment>
    <comment ref="P11" authorId="0" shapeId="0">
      <text>
        <r>
          <rPr>
            <sz val="10"/>
            <color indexed="81"/>
            <rFont val="Tahoma"/>
            <family val="2"/>
          </rPr>
          <t xml:space="preserve">Se implementa y además ha sido eficaz para prevenir la materialización del riesgo
</t>
        </r>
      </text>
    </comment>
    <comment ref="Q11" authorId="0" shapeId="0">
      <text>
        <r>
          <rPr>
            <sz val="10"/>
            <color indexed="81"/>
            <rFont val="Tahoma"/>
            <family val="2"/>
          </rPr>
          <t>Columna automática resultante de la evaluación del control</t>
        </r>
      </text>
    </comment>
    <comment ref="R11" authorId="0" shapeId="0">
      <text>
        <r>
          <rPr>
            <sz val="9"/>
            <color indexed="81"/>
            <rFont val="Tahoma"/>
            <family val="2"/>
          </rPr>
          <t xml:space="preserve">El archivo diligenciará estas 3 columnas automáticamente una vez se evalúe el control
</t>
        </r>
      </text>
    </comment>
    <comment ref="S11" authorId="0" shapeId="0">
      <text>
        <r>
          <rPr>
            <sz val="9"/>
            <color indexed="81"/>
            <rFont val="Tahoma"/>
            <family val="2"/>
          </rPr>
          <t xml:space="preserve">El archivo diligenciará estas 3 columnas automáticamente una vez se evalúe el control
</t>
        </r>
      </text>
    </comment>
    <comment ref="T11" authorId="0" shapeId="0">
      <text>
        <r>
          <rPr>
            <sz val="9"/>
            <color indexed="81"/>
            <rFont val="Tahoma"/>
            <family val="2"/>
          </rPr>
          <t xml:space="preserve">El archivo diligenciará estas 3 columnas automáticamente una vez se evalúe el control
</t>
        </r>
      </text>
    </comment>
    <comment ref="U11" authorId="0" shapeId="0">
      <text>
        <r>
          <rPr>
            <sz val="9"/>
            <color indexed="81"/>
            <rFont val="Tahoma"/>
            <family val="2"/>
          </rPr>
          <t xml:space="preserve">Proponer las acciones para prevenir y mitigar la materialización del riesgo de acuerdo con la valoración del riesgo residual, indicando responsable y fechas de implantación </t>
        </r>
      </text>
    </comment>
    <comment ref="Z11" authorId="0" shapeId="0">
      <text>
        <r>
          <rPr>
            <sz val="12"/>
            <color indexed="81"/>
            <rFont val="Tahoma"/>
            <family val="2"/>
          </rPr>
          <t xml:space="preserve">Describir durante el periodo cómo se ha comportando el riesgo, si se han implementado los controles establecidos, si están documentados, etc. y si se requiere alguna acción adicional para continuar la gestión. En caso de que se haya materializado, indicar las acciones tomadas a partir del análisis de las causas que llevaron a su materialización.
</t>
        </r>
      </text>
    </comment>
    <comment ref="AB11" authorId="0" shapeId="0">
      <text>
        <r>
          <rPr>
            <sz val="9"/>
            <color indexed="81"/>
            <rFont val="Tahoma"/>
            <family val="2"/>
          </rPr>
          <t xml:space="preserve">Espacio para uso de la Control Interno. En este seguimiento se debe analizar la eficacia de los controles establecidos y las acciones propuestas adicionales y dar una conclusión al respecto </t>
        </r>
      </text>
    </comment>
    <comment ref="AC11" authorId="0" shapeId="0">
      <text>
        <r>
          <rPr>
            <sz val="10"/>
            <color indexed="81"/>
            <rFont val="Tahoma"/>
            <family val="2"/>
          </rPr>
          <t>Elegir de la lista desplegable</t>
        </r>
      </text>
    </comment>
    <comment ref="AD11" authorId="0" shapeId="0">
      <text>
        <r>
          <rPr>
            <sz val="12"/>
            <color indexed="81"/>
            <rFont val="Tahoma"/>
            <family val="2"/>
          </rPr>
          <t xml:space="preserve">Describir durante el periodo cómo se ha comportando el riesgo, si se han implementado los controles establecidos, si están documentados, etc. y si se requiere alguna acción adicional para continuar la gestión. En caso de que se haya materializado, indicar las acciones tomadas, analiza las causas que llevaron a su materialización.
</t>
        </r>
      </text>
    </comment>
    <comment ref="AE11" authorId="0" shapeId="0">
      <text>
        <r>
          <rPr>
            <sz val="9"/>
            <color indexed="81"/>
            <rFont val="Tahoma"/>
            <family val="2"/>
          </rPr>
          <t>Espacio para uso de la Control Interno.</t>
        </r>
      </text>
    </comment>
    <comment ref="AF11" authorId="0" shapeId="0">
      <text>
        <r>
          <rPr>
            <sz val="10"/>
            <color indexed="81"/>
            <rFont val="Tahoma"/>
            <family val="2"/>
          </rPr>
          <t>Elegir de la lista desplegable</t>
        </r>
      </text>
    </comment>
    <comment ref="AG11" authorId="0" shapeId="0">
      <text>
        <r>
          <rPr>
            <sz val="12"/>
            <color indexed="81"/>
            <rFont val="Tahoma"/>
            <family val="2"/>
          </rPr>
          <t xml:space="preserve">Describir durante el periodo cómo se ha comportando el riesgo, si se han implementado los controles establecidos, si están documentados, etc. y si se requiere alguna acción adicional para continuar la gestión. En caso de que se haya materializado, indicar las acciones tomadas, analiza las causas que llevaron a su materialización.
</t>
        </r>
      </text>
    </comment>
    <comment ref="AH11" authorId="0" shapeId="0">
      <text>
        <r>
          <rPr>
            <sz val="9"/>
            <color indexed="81"/>
            <rFont val="Tahoma"/>
            <family val="2"/>
          </rPr>
          <t>Espacio para uso de la Control Interno.</t>
        </r>
      </text>
    </comment>
    <comment ref="AI11" authorId="0" shapeId="0">
      <text>
        <r>
          <rPr>
            <sz val="10"/>
            <color indexed="81"/>
            <rFont val="Tahoma"/>
            <family val="2"/>
          </rPr>
          <t>Elegir de la lista desplegable</t>
        </r>
      </text>
    </comment>
  </commentList>
</comments>
</file>

<file path=xl/sharedStrings.xml><?xml version="1.0" encoding="utf-8"?>
<sst xmlns="http://schemas.openxmlformats.org/spreadsheetml/2006/main" count="1014" uniqueCount="612">
  <si>
    <t xml:space="preserve">PROCESO DE GERENCIA ESTRATÉGICA </t>
  </si>
  <si>
    <t>FORMATO MATRIZ DE RIESGOS POR PROCESO</t>
  </si>
  <si>
    <t>Matriz de riesgos DASCD</t>
  </si>
  <si>
    <t>CATEGORIA</t>
  </si>
  <si>
    <t>PUNTAJE</t>
  </si>
  <si>
    <t>DESCRIPCION</t>
  </si>
  <si>
    <t>Porcentaje sobre total de Casos</t>
  </si>
  <si>
    <t>Análisis del riesgo</t>
  </si>
  <si>
    <t>Valoración del riesgo</t>
  </si>
  <si>
    <t>Seleccione Probabilidad</t>
  </si>
  <si>
    <t>Riesgo Inherente</t>
  </si>
  <si>
    <t>Riesgo residual</t>
  </si>
  <si>
    <t>MUY IMPROBABLE</t>
  </si>
  <si>
    <t>Riesgo cuya probabilidad de ocurrencia es MUY IMPROBABLE, es decir, se tiene entre un valor del 0% y del 10% de seguridad que el riesgo se presente</t>
  </si>
  <si>
    <t>mayor que 70% - menor o igual que 100%</t>
  </si>
  <si>
    <t>AMBIENTAL</t>
  </si>
  <si>
    <t>Proceso/
Objetivo</t>
  </si>
  <si>
    <t>Causa</t>
  </si>
  <si>
    <t>Riesgo</t>
  </si>
  <si>
    <t>Consecuencia</t>
  </si>
  <si>
    <t>Tipo de riesgo</t>
  </si>
  <si>
    <t>Probabilidad</t>
  </si>
  <si>
    <t>Impacto</t>
  </si>
  <si>
    <t>Zona del riesgo</t>
  </si>
  <si>
    <t>Total</t>
  </si>
  <si>
    <t>IMPROBABLE</t>
  </si>
  <si>
    <t>Riesgo cuya probabilidad de ocurrencia es IMPROBABLE, es decir, se tiene entre un valor mayor al 11% y un 30% de seguridad que el riesgo se presente</t>
  </si>
  <si>
    <t>mayor que 30% - menor o igual que 70%</t>
  </si>
  <si>
    <t>DE CUMPLIMIENTO</t>
  </si>
  <si>
    <t>OPERATIVO</t>
  </si>
  <si>
    <t>Preventivo</t>
  </si>
  <si>
    <t>Parcialmente</t>
  </si>
  <si>
    <t>ESTRATÉGICO</t>
  </si>
  <si>
    <t xml:space="preserve">POSIBLE </t>
  </si>
  <si>
    <t>Riesgo cuya probabilidad de ocurrencia es MODERADO, es decir, se tiene entre un valor mayor al 31% y un 65% de seguridad que el riesgo se presente</t>
  </si>
  <si>
    <t>mayor que 10% - menor o igual que 30%</t>
  </si>
  <si>
    <t>PROBABLE</t>
  </si>
  <si>
    <t>Riesgo cuya probabilidad de ocurrencia es PROBABLE, es decir, se tiene entre un valor mayor al 66% y un 89% de seguridad que el riesgo se presente</t>
  </si>
  <si>
    <t>mayor que 3% - menor o igual que 10%</t>
  </si>
  <si>
    <t>CASI SEGURO</t>
  </si>
  <si>
    <t>Riesgo cuya probabilidad de ocurrencia es CASI CIERTO, es decir, se tiene entre un valor mayor al 90% y un 100% de seguridad que el riesgo se presente</t>
  </si>
  <si>
    <t>mayor que 0% - menor o igual que 3%</t>
  </si>
  <si>
    <t>Correctivo</t>
  </si>
  <si>
    <t>DE IMAGEN</t>
  </si>
  <si>
    <t>FINANCIERO</t>
  </si>
  <si>
    <t>CORRUPCIÓN</t>
  </si>
  <si>
    <t>TECNOLÓGICO</t>
  </si>
  <si>
    <t>Si</t>
  </si>
  <si>
    <t>No</t>
  </si>
  <si>
    <t>Posibilidades</t>
  </si>
  <si>
    <t>concat</t>
  </si>
  <si>
    <t>Calificación</t>
  </si>
  <si>
    <t>Bajo</t>
  </si>
  <si>
    <t>Moderado</t>
  </si>
  <si>
    <t>Alto</t>
  </si>
  <si>
    <t>Extremadamente alto</t>
  </si>
  <si>
    <t>ACEPTABLE: Asumir</t>
  </si>
  <si>
    <t>BAJO: Asumir</t>
  </si>
  <si>
    <t>MODERADO: Asumir y Revisar</t>
  </si>
  <si>
    <t>ALTO: Reducir, evitar, compartir o transferir</t>
  </si>
  <si>
    <t>EXTREMO: Reducir, evitar, compartir o transferir</t>
  </si>
  <si>
    <t>IDENTIFICACIÓN</t>
  </si>
  <si>
    <t>Zona de riesgo/Manejo</t>
  </si>
  <si>
    <t>Responsable del Proceso</t>
  </si>
  <si>
    <t>Código: E-GES-FM-007</t>
  </si>
  <si>
    <t>Versión: 7.0</t>
  </si>
  <si>
    <t>Vigencia desde: 30 Mayo de 2018</t>
  </si>
  <si>
    <t xml:space="preserve">AUTOCONTROL DEL PROCESO </t>
  </si>
  <si>
    <t>PERIODO 2 
( Mayo, junio, julio, agosto)</t>
  </si>
  <si>
    <t xml:space="preserve">PERIODO 1 
(Enero, febrero, marzo, abril)  </t>
  </si>
  <si>
    <t>PERIODO 3
 ( Septiembre, octubre, noviembre, diciembre)</t>
  </si>
  <si>
    <t xml:space="preserve">Si </t>
  </si>
  <si>
    <t xml:space="preserve">Materialización
Sí / No </t>
  </si>
  <si>
    <t xml:space="preserve">MACROPROCESO ESTRATÉGICO 
DIRECCIONAMIENTO INSTITUCIONAL </t>
  </si>
  <si>
    <t xml:space="preserve">Evaluación del control </t>
  </si>
  <si>
    <t>Está Documentado</t>
  </si>
  <si>
    <t>Es Aplicado</t>
  </si>
  <si>
    <t>Es Efectivo</t>
  </si>
  <si>
    <t xml:space="preserve"> Descripción del control Existente  </t>
  </si>
  <si>
    <t xml:space="preserve">Acciones preventivas para disminuir el riesgo </t>
  </si>
  <si>
    <t xml:space="preserve">Acción </t>
  </si>
  <si>
    <t xml:space="preserve">Clases de Riesgos: </t>
  </si>
  <si>
    <t xml:space="preserve">Para la identificación de los riesgos tenga en cuenta las siguientes definiciones: </t>
  </si>
  <si>
    <t xml:space="preserve">NOTA: </t>
  </si>
  <si>
    <t xml:space="preserve">En esta etapa se deben establecer las fuentes o factores de riesgo, los eventos o riesgos, sus causas y sus consecuencias. Para el análisis se pueden involucrar datos históricos, análisis teóricos, opiniones informadas y expertas y las necesidades de las partes
involucradas. 
Se realiza determinando las causas, fuentes del riesgo y los eventos con base en el análisis de contexto para la entidad y del proceso, que pueden afectar el logro de los objetivos. Es importante centrarse en los riesgos más significativos para la entidad relacionados con los objetivos de los procesos y los objetivos institucionales. Es importante observar que en el proceso de identificación del riesgo es posible establecer más de una causa como factor del riesgo a identificar.
Responda estas preguntas clave: 
¿QUÉ PUEDE SUCEDER?
¿CÓMO PUEDE SUCEDER?
¿CUÁNDO PUEDE SUCEDER?
¿QUÉ CONSECUENCIAS TENDRÍA SU MATERIALIZACIÓN?
Diligenciar las culumnas C,D,E,y F con el resultado de esta información </t>
  </si>
  <si>
    <t xml:space="preserve">Responsable de implementar la acción </t>
  </si>
  <si>
    <t xml:space="preserve">Fecha de inicio de implementación </t>
  </si>
  <si>
    <t xml:space="preserve">Fecha de final de implementación </t>
  </si>
  <si>
    <t>Evaluación</t>
  </si>
  <si>
    <t xml:space="preserve">EVALUACIÓN DEL CONTROL </t>
  </si>
  <si>
    <t xml:space="preserve">No </t>
  </si>
  <si>
    <t xml:space="preserve">Aplicado </t>
  </si>
  <si>
    <t>Eficaz</t>
  </si>
  <si>
    <t xml:space="preserve">Documentado </t>
  </si>
  <si>
    <t>0-50</t>
  </si>
  <si>
    <t xml:space="preserve">Entre </t>
  </si>
  <si>
    <t>51-75</t>
  </si>
  <si>
    <t>76-100</t>
  </si>
  <si>
    <t xml:space="preserve">RANGOS </t>
  </si>
  <si>
    <t xml:space="preserve">Calificación de los controles: </t>
  </si>
  <si>
    <t xml:space="preserve">Dependiendo de los controles, la probabilidad o el impacto pueden disminuir </t>
  </si>
  <si>
    <t xml:space="preserve"> 1. IDENTIFICACIÓN DEL RIESGO (Columnas de la A - F ). Ver numeral 6.2 de la Política de Gestión de Riesgos  E-GES-MA-002.</t>
  </si>
  <si>
    <t>2. VALORACIÓN DEL RIESGO   Ver numeral 6.3 y 6.4 de la Política de Gestión de Riesgos  E-GES-MA-002.</t>
  </si>
  <si>
    <t>3. MONITOREO Y REVISIÓN Ver numeral 6.5 y 6.6 de la Política de Gestión de Riesgos  E-GES-MA-002. (Columnas S - AF)</t>
  </si>
  <si>
    <t>Cada 4 meses el Proceso debe hacer seguimiento a la ejecución de estas acciones y efectividad de los controles frente a la materialización del riesgo</t>
  </si>
  <si>
    <t xml:space="preserve">Registrando el resultado de este seguimiento en las Columnas de Autocontrol para cada periodo. </t>
  </si>
  <si>
    <t>Las Columnas de Seguimiento de Control interno serán registradas por esta area durante los seguimientos que ellos deben realizar de igual manera cada 4 meses</t>
  </si>
  <si>
    <t xml:space="preserve">Así mismo cada 4 meses el proceso debe indicar si el riesgo se materializó durante ese periodo y las acciones tomadas en caso tal </t>
  </si>
  <si>
    <r>
      <t xml:space="preserve">La metodología detallada, está descrita en la Política de Gestión de Riesgos dispuesta en el proceso de Gerencia Estratégica.  </t>
    </r>
    <r>
      <rPr>
        <b/>
        <sz val="12"/>
        <color rgb="FF000000"/>
        <rFont val="Calibri"/>
        <family val="2"/>
      </rPr>
      <t>E-GES-MA-002</t>
    </r>
  </si>
  <si>
    <r>
      <rPr>
        <b/>
        <sz val="11"/>
        <color rgb="FF000000"/>
        <rFont val="Calibri"/>
        <family val="2"/>
      </rPr>
      <t>Riesgo:</t>
    </r>
    <r>
      <rPr>
        <sz val="11"/>
        <color theme="1"/>
        <rFont val="Calibri"/>
        <family val="2"/>
        <scheme val="minor"/>
      </rPr>
      <t xml:space="preserve"> Posibilidad de que suceda algún evento que tendrá un impacto sobre el cumplimiento de los objetivos. Se expresa en términos de probabilidad y consecuencias. 
</t>
    </r>
    <r>
      <rPr>
        <b/>
        <sz val="11"/>
        <color rgb="FF000000"/>
        <rFont val="Calibri"/>
        <family val="2"/>
      </rPr>
      <t>Riesgo Inherente:</t>
    </r>
    <r>
      <rPr>
        <sz val="11"/>
        <color theme="1"/>
        <rFont val="Calibri"/>
        <family val="2"/>
        <scheme val="minor"/>
      </rPr>
      <t xml:space="preserve"> Es aquel al que se enfrenta una entidad en ausencia de acciones de la dirección para modificar su probabilidad o impacto. 
</t>
    </r>
    <r>
      <rPr>
        <b/>
        <sz val="11"/>
        <color rgb="FF000000"/>
        <rFont val="Calibri"/>
        <family val="2"/>
      </rPr>
      <t>Riesgo Residual</t>
    </r>
    <r>
      <rPr>
        <sz val="11"/>
        <color theme="1"/>
        <rFont val="Calibri"/>
        <family val="2"/>
        <scheme val="minor"/>
      </rPr>
      <t xml:space="preserve">: Nivel de riesgo que permanece luego de tomar medidas de tratamiento del riesgo. 
El riesgo en su tendencia más común es valorado como una amenaza, en este sentido, los esfuerzos institucionales se dirigen a reducirlo, evitarlo, transferirlo o mitigarlo; sin embargo, el riesgo puede ser analizado como una oportunidad, lo cual implica que su gestión sea dirigida a maximizar los resultados que éstos generan.
</t>
    </r>
    <r>
      <rPr>
        <b/>
        <sz val="11"/>
        <color rgb="FF000000"/>
        <rFont val="Calibri"/>
        <family val="2"/>
      </rPr>
      <t>Riesgo de Corrupción:</t>
    </r>
    <r>
      <rPr>
        <sz val="11"/>
        <color theme="1"/>
        <rFont val="Calibri"/>
        <family val="2"/>
        <scheme val="minor"/>
      </rPr>
      <t xml:space="preserve"> La posibilidad de que por acción u omisión, mediante el uso indebido del poder, de los recursos o de la información, se lesionen los intereses de una entidad y en consecuencia del Estado, para la obtención de un beneficio particular”.</t>
    </r>
  </si>
  <si>
    <r>
      <t xml:space="preserve">El Riesgo está vinculado con todo el quehacer; se podría afirmar que no hay actividad que deje de incluir el riesgo como una posibilidad.
Los riesgos no son sólo de carácter económico o están únicamente relacionados con entidades financieras o con lo que se ha denominado riesgos profesionales; 
éstos hacen parte de cualquier gestión que se realice. Entre las clases de riesgos que pueden presentarse están 3: 
</t>
    </r>
    <r>
      <rPr>
        <b/>
        <sz val="11"/>
        <color rgb="FF000000"/>
        <rFont val="Calibri"/>
        <family val="2"/>
      </rPr>
      <t>Riesgo Estratégico:</t>
    </r>
    <r>
      <rPr>
        <sz val="11"/>
        <color theme="1"/>
        <rFont val="Calibri"/>
        <family val="2"/>
        <scheme val="minor"/>
      </rPr>
      <t xml:space="preserv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 
</t>
    </r>
    <r>
      <rPr>
        <b/>
        <sz val="11"/>
        <color rgb="FF000000"/>
        <rFont val="Calibri"/>
        <family val="2"/>
      </rPr>
      <t xml:space="preserve">Riesgos de Imagen: </t>
    </r>
    <r>
      <rPr>
        <sz val="11"/>
        <color theme="1"/>
        <rFont val="Calibri"/>
        <family val="2"/>
        <scheme val="minor"/>
      </rPr>
      <t xml:space="preserve">Están relacionados con la percepción y la confianza por parte de la ciudadanía hacia la institución.
</t>
    </r>
    <r>
      <rPr>
        <b/>
        <sz val="11"/>
        <color rgb="FF000000"/>
        <rFont val="Calibri"/>
        <family val="2"/>
      </rPr>
      <t>Riesgos Operativos</t>
    </r>
    <r>
      <rPr>
        <sz val="11"/>
        <color theme="1"/>
        <rFont val="Calibri"/>
        <family val="2"/>
        <scheme val="minor"/>
      </rPr>
      <t xml:space="preserve">: Comprenden riesgos provenientes del funcionamiento y operatividad de los sistemas de información institucional, 
de la definición de los procesos, de la estructura de la entidad, de la articulación entre dependencias.
</t>
    </r>
    <r>
      <rPr>
        <b/>
        <sz val="11"/>
        <color rgb="FF000000"/>
        <rFont val="Calibri"/>
        <family val="2"/>
      </rPr>
      <t>Riesgos Financieros:</t>
    </r>
    <r>
      <rPr>
        <sz val="11"/>
        <color theme="1"/>
        <rFont val="Calibri"/>
        <family val="2"/>
        <scheme val="minor"/>
      </rPr>
      <t xml:space="preserve"> Se relacionan con el manejo de los recursos de la entidad que incluyen la ejecución presupuestal, la elaboración de los estados financieros, 
los pagos, manejos de excedentes de tesorería y el manejo sobre los bienes. 
</t>
    </r>
    <r>
      <rPr>
        <b/>
        <sz val="11"/>
        <color rgb="FF000000"/>
        <rFont val="Calibri"/>
        <family val="2"/>
      </rPr>
      <t xml:space="preserve">Riesgos de Cumplimiento: </t>
    </r>
    <r>
      <rPr>
        <sz val="11"/>
        <color theme="1"/>
        <rFont val="Calibri"/>
        <family val="2"/>
        <scheme val="minor"/>
      </rPr>
      <t xml:space="preserve">Se asocian con la capacidad de la entidad para cumplir con los requisitos legales, contractuales, de ética pública y en general con su compromiso ante la comunidad.
</t>
    </r>
    <r>
      <rPr>
        <b/>
        <sz val="11"/>
        <color rgb="FF000000"/>
        <rFont val="Calibri"/>
        <family val="2"/>
      </rPr>
      <t xml:space="preserve">Riesgos de Tecnología: </t>
    </r>
    <r>
      <rPr>
        <sz val="11"/>
        <color theme="1"/>
        <rFont val="Calibri"/>
        <family val="2"/>
        <scheme val="minor"/>
      </rPr>
      <t xml:space="preserve">Están relacionados con la capacidad tecnológica de la Entidad para satisfacer sus necesidades actuales y futuras y el cumplimiento de la misión. 
</t>
    </r>
    <r>
      <rPr>
        <b/>
        <sz val="11"/>
        <color rgb="FF000000"/>
        <rFont val="Calibri"/>
        <family val="2"/>
      </rPr>
      <t>Riesgos de Corrupción:</t>
    </r>
    <r>
      <rPr>
        <sz val="11"/>
        <color theme="1"/>
        <rFont val="Calibri"/>
        <family val="2"/>
        <scheme val="minor"/>
      </rPr>
      <t xml:space="preserve"> Relacionados con acciones, omisiones, uso indebido del poder, de los recursos o de la información para la obtención de un beneficio particular o de un tercero.</t>
    </r>
  </si>
  <si>
    <r>
      <rPr>
        <b/>
        <sz val="11"/>
        <color rgb="FF000000"/>
        <rFont val="Calibri"/>
        <family val="2"/>
      </rPr>
      <t xml:space="preserve">ANÁLISIS DEL RIESGO:  Formato  Columnas G-J
</t>
    </r>
    <r>
      <rPr>
        <sz val="11"/>
        <color theme="1"/>
        <rFont val="Calibri"/>
        <family val="2"/>
        <scheme val="minor"/>
      </rPr>
      <t xml:space="preserve">Se busca establecer la probabilidad de ocurrencia del riesgo y sus consecuencias o impacto, con el fin de estimar la zona de riesgo inicial (RIESGO INHERENTE). en 3 pasos: 
</t>
    </r>
    <r>
      <rPr>
        <b/>
        <sz val="11"/>
        <color rgb="FF000000"/>
        <rFont val="Calibri"/>
        <family val="2"/>
      </rPr>
      <t xml:space="preserve">2.1 Determinar la probabilidad : </t>
    </r>
    <r>
      <rPr>
        <sz val="11"/>
        <color theme="1"/>
        <rFont val="Calibri"/>
        <family val="2"/>
        <scheme val="minor"/>
      </rPr>
      <t xml:space="preserve">Por PROBABILIDAD se entiende la posibilidad de ocurrencia del riesgo, ésta puede ser medida con criterios de Frecuencia o Factibilidad. Bajo el criterio de FRECUENCIA se analizan el # eventos en un periodo determinado, se trata de hechos que se han materializado o se cuenta con un historial de situaciones o eventos asociados al riesgo. 
</t>
    </r>
    <r>
      <rPr>
        <b/>
        <sz val="11"/>
        <color rgb="FF000000"/>
        <rFont val="Calibri"/>
        <family val="2"/>
      </rPr>
      <t xml:space="preserve">2.1 Determinar el impacto: </t>
    </r>
    <r>
      <rPr>
        <sz val="11"/>
        <color theme="1"/>
        <rFont val="Calibri"/>
        <family val="2"/>
        <scheme val="minor"/>
      </rPr>
      <t xml:space="preserve">Por IMPACTO se entienden las consecuencias que puede ocasionar a la organización la materialización del riesgo. Se tienen en cuenta las consecuencias potenciales establecidas en el paso 1 de Identificación del riesgo
</t>
    </r>
    <r>
      <rPr>
        <b/>
        <sz val="11"/>
        <color rgb="FF000000"/>
        <rFont val="Calibri"/>
        <family val="2"/>
      </rPr>
      <t xml:space="preserve">2.3 Estimar el nivel de riesgo incial "Casilla Zona de Riesgo": </t>
    </r>
    <r>
      <rPr>
        <sz val="11"/>
        <color theme="1"/>
        <rFont val="Calibri"/>
        <family val="2"/>
        <scheme val="minor"/>
      </rPr>
      <t xml:space="preserve">
</t>
    </r>
    <r>
      <rPr>
        <b/>
        <sz val="11"/>
        <color rgb="FF000000"/>
        <rFont val="Calibri"/>
        <family val="2"/>
      </rPr>
      <t xml:space="preserve">VALORACIÓN DEL RIESGO: Formato Columnas K-R
</t>
    </r>
    <r>
      <rPr>
        <sz val="11"/>
        <color theme="1"/>
        <rFont val="Calibri"/>
        <family val="2"/>
        <scheme val="minor"/>
      </rPr>
      <t xml:space="preserve">Se busca confrontar los resultados del análisis de riesgo inicial frente a los controles establecidos, con el fin de determinar la zona de riesgo final (RIESGO RESIDUAL). La valoración del riesgo requiere de una evaluación de los
controles existentes, lo cual implica:
</t>
    </r>
    <r>
      <rPr>
        <b/>
        <sz val="11"/>
        <color rgb="FF000000"/>
        <rFont val="Calibri"/>
        <family val="2"/>
      </rPr>
      <t xml:space="preserve">2.4 Determinar si los controles están documentados: </t>
    </r>
    <r>
      <rPr>
        <sz val="11"/>
        <color theme="1"/>
        <rFont val="Calibri"/>
        <family val="2"/>
        <scheme val="minor"/>
      </rPr>
      <t xml:space="preserve">de forma tal que es posible conocer cómo se lleva a cabo el control, quién es el responsable de su ejecución y cuál es la periodicidad para su ejecución, lo cual determinará las evidencias que van a respaldar la ejecución del mismo.
</t>
    </r>
    <r>
      <rPr>
        <b/>
        <sz val="11"/>
        <color rgb="FF000000"/>
        <rFont val="Calibri"/>
        <family val="2"/>
      </rPr>
      <t>2.5 Determinar si los controles se están aplicando en la actualidad:</t>
    </r>
    <r>
      <rPr>
        <sz val="11"/>
        <color theme="1"/>
        <rFont val="Calibri"/>
        <family val="2"/>
        <scheme val="minor"/>
      </rPr>
      <t xml:space="preserve"> validar que el control se aplica en la actualidad, es decir se implementa. 
</t>
    </r>
    <r>
      <rPr>
        <b/>
        <sz val="11"/>
        <color rgb="FF000000"/>
        <rFont val="Calibri"/>
        <family val="2"/>
      </rPr>
      <t xml:space="preserve">2.6 Determar la eficacia del control:  </t>
    </r>
    <r>
      <rPr>
        <sz val="11"/>
        <color theme="1"/>
        <rFont val="Calibri"/>
        <family val="2"/>
        <scheme val="minor"/>
      </rPr>
      <t xml:space="preserve">La eficacia se puede medir en terminos de que tanto se ha prevenido el riesgos gracias a su aplicación eficaz. 
Con esta valoracion se determina como el control disminuye la probabilidad y el impacto una vez implantadas las acciones para el manejo de los riesgos, la valoración después de controles se denomina RIESGO RESIDUAL, éste se define como aquel que permanece después que la dirección desarrolle sus respuestas a los riesgos. </t>
    </r>
  </si>
  <si>
    <t xml:space="preserve">BAJO: Aceptar </t>
  </si>
  <si>
    <t xml:space="preserve">MODERADO: Asumir y revisar </t>
  </si>
  <si>
    <t xml:space="preserve">ALTO: Reducir, evitar, compartir o transferir </t>
  </si>
  <si>
    <t xml:space="preserve">EXTREMADAMENTE ALTO: Reducir, evitar, compartir o transferir </t>
  </si>
  <si>
    <t xml:space="preserve">Proponer las acciones para prevenir y mitigar la materialización del riesgo de acuerdo con la valoración del riesgo residual, indicando responsble y fechas de implentación </t>
  </si>
  <si>
    <t xml:space="preserve">Registro de evidencia de implementación de la acción </t>
  </si>
  <si>
    <t>Incumplimiento en la ejecución de los planes de bienestar, capacitación y formación</t>
  </si>
  <si>
    <t xml:space="preserve">Jefe Oficina Asesora de Planeación  / Líder de Sistemas de Gestión </t>
  </si>
  <si>
    <t xml:space="preserve">Jefe Oficina Asesora de Planeación  / Líder de Gestión del Conocimiento </t>
  </si>
  <si>
    <t xml:space="preserve">Jefe Oficina TIC´s / Líder de Seguridad de la Información </t>
  </si>
  <si>
    <t>Pagos erróneos en la nómina de la entidad</t>
  </si>
  <si>
    <t>Sanciones disciplinarias
Procesos fiscales
Reprocesos en la gestión de la nómina de la entidad</t>
  </si>
  <si>
    <t>1. Formulación tardía del Plan Institucional de Talento Humano de la entidad
2. Falta de seguimiento y control de la ejecución de los contratos derivados del Plan Institucional de Talento Humano</t>
  </si>
  <si>
    <t>Retrasos en la ejecución del plan -Institucional de recursos humanos.</t>
  </si>
  <si>
    <t>1. Percepción negativa por parte de los funcionarios frente a la gestión del talento humano
2. Constitución de reservas presupuestales o pérdida de recursos.
3. Detrimento patrimonial</t>
  </si>
  <si>
    <t>1. Errores u omisiones en la revisión de documentos aportados por la persona a vincular para respaldar cumplimiento de requisitos (certificados de formación académica y laborales)</t>
  </si>
  <si>
    <t>Vinculación de personal sin el cumplimiento de requisitos</t>
  </si>
  <si>
    <t>1. Sanciones disciplinarias
2. Reprocesos administrativos
3. Personal sin conocimientos y/o experiencia para el desarrollo de las funciones del cargo</t>
  </si>
  <si>
    <t>Revisión de la nómina por parte de varios profesionales.</t>
  </si>
  <si>
    <t>Evaluación mensual a la ejecución del Plan Institucional de Talento Humano</t>
  </si>
  <si>
    <t>Subdirector de Gestión Corporativa y Control Disciplinario / Líder de Gestión de recursos físicos y ambientales</t>
  </si>
  <si>
    <t xml:space="preserve">1. Equipos  computo, electrónicos, eléctricos conectados y encendidos sin necesidad. 2. Falta mantenimiento de las tuberías y grifos del agua. 3. Impresiones innecesarias. 5. Inexistencia de políticas ambientales y de la cultura de ahorro.   </t>
  </si>
  <si>
    <t>Incumplimiento del plan de respuesta a los riesgos ambientales</t>
  </si>
  <si>
    <t>1.Genera altos costos económicos. 2. Deterioro de la capa de ozono y efecto invernadero. 3. Incumplimiento normas ambientales nacionales y distritales.</t>
  </si>
  <si>
    <t>1. Capacitaciones para respuesta ante una emergencia ambiental
2. Mantener los kits de emergencia ambiental en cada una de las zonas en donde se pueda presentar esas emergencias (almacén, vehículos y archivo).
3. Simulacros de emergencias ambientales
4. Plan de Acción PIGA emergencias ambientales</t>
  </si>
  <si>
    <t>*Deficiente Utilización del Manual Operativo de Presupuesto, libros presupuestales y Decreto de Liquidación del presupuesto desactualizados.
*Utilización  inadecuada de los rubros presupuestales que tienen el propósito de registrar los  hechos diferentes al realizado.
*Falta de competencia técnica presupuestal y/o de conocimientos del  personal encargado</t>
  </si>
  <si>
    <t xml:space="preserve">Subdirector de Gestión Corporativa y Control Disciplinario / Líder de Gestión Documentos </t>
  </si>
  <si>
    <t xml:space="preserve">Subdirector de Gestión Corporativa y Control Disciplinario / Líder de Contabilidad y Líder de Presupuesto  </t>
  </si>
  <si>
    <t xml:space="preserve">Imputación inadecuada  de rubros presupuestales en las ordenes de pago. </t>
  </si>
  <si>
    <t xml:space="preserve">1, Adopción inapropiada del marco normativo de la entidad para entidades de gobierno.
2. No producir información financiera con las características fundamentales de relevancia y representación fiel establecidas en el Régimen de Contabilidad Pública.
3. Aplicación inadecuada del Catálogo General de Cuentas para entidades de gobierno.
4. Registro inoportuno de hechos económicos
5. Registros de hechos económicos sin su respectivo soporte.
6. No contar con herramientas tendientes a la mejora contínua y de sostenibilidad de la información financiera </t>
  </si>
  <si>
    <t xml:space="preserve">Generación de reportes y estados financieros inconsistentes que no reflejen las características fundamentales de relevancia y representación fiel </t>
  </si>
  <si>
    <t xml:space="preserve">1. Toma de decisiones basada en información errada.    
2. Sanciones disciplinarias.               
3. Estados financieros, informes y reportes contables no confiables y/o no relevantes.  
      </t>
  </si>
  <si>
    <t xml:space="preserve">1. Trámites dispendiosos dentro de la entidad. 
2. Vencimiento de términos legales al tramitar los recursos legales, demandas y demás actuaciones.
3. Falta de  recurso humano idóneo con experiencia en suspensión de procesos. 
4. Interpretación jurídica errónea.
5. Aplicación de normatividad no vigente.
6. Carencia de fundamentos legales y jurisprudenciales.
Conflicto de interés por parte de quienes ejecutan el proceso.
Mal uso del poder
Tráfico de influencias
Pérdida o alteración de información relacionada con los procesos judiciales de la entidad
</t>
  </si>
  <si>
    <t>No presentar las acciones judiciales dentro de los términos establecidos</t>
  </si>
  <si>
    <t>1. Prescripción de la acción fiscal. 
2. Acciones disciplinarias.
3. Sentencias desfavorables para la Entidad.
4.  Posible incidente de desacato para la entidad. 
5. Impacto negativo en la imagen institucional.
6. Impacto negativo sobre el cumplimiento de los objetivos de la entidad.
Tomar decisiones o posturas judiciales no apropiadas o acordes con los lineamientos legales y de la entidad
Sanciones legales en contra de la entidad</t>
  </si>
  <si>
    <t>1. Que se fundamente la actuación de la Entidad en preceptos con mala interpretación.
2. Indebida aplicación normativa vigente por parte de la Entidad.
3. Falta de recursos técnicos Jurídica para ejercer una Ajustar con Actos administrativos</t>
  </si>
  <si>
    <t>Generar actos administrativos y acciones legales bajo normatividad derogada y/o modificada.</t>
  </si>
  <si>
    <t>1. Prescripción de la acción fiscal,
2. Acciones disciplinarias
3. Sentencias desfavorables para la Entidad</t>
  </si>
  <si>
    <t>1. Ausencia de fundamentos jurídicos en la elaboración del acto, tanto en su parte motiva y resolutiva
2. Aplicabilidad de normatividad no vigente.</t>
  </si>
  <si>
    <t>Expedición del acto administrativo sin fundamentación jurídica, tanto en su parte resolutiva, como motiva</t>
  </si>
  <si>
    <t>1, Pérdida de la imagen Institucional.
2. Pérdidas económicas. 
3. Sanciones disciplinarias a las que haya lugar.</t>
  </si>
  <si>
    <t xml:space="preserve">Presentar informes ante el Comité de Conciliación del estado de las diferentes acciones judiciales o prejudiciales. 
Incluir las actuaciones de los procesos dentro del Aplicativo SIPROJ.
Almacenar la información de procesos judiciales en una carpeta compartida de fácil acceso pero no modificación para los miembros del proceso
</t>
  </si>
  <si>
    <t xml:space="preserve">JEFE OFICINA DE TICS / Líder de Gestión de Tics </t>
  </si>
  <si>
    <t>Registros de los soportes</t>
  </si>
  <si>
    <t xml:space="preserve">Jefe de Control Interno / Líder del proceso de Control y Seguimiento </t>
  </si>
  <si>
    <t>Que la Administración Distrital no considere el objeto del DASCD como un asunto estratégico para la gestión del Distrito</t>
  </si>
  <si>
    <t>1. Que otras entidades asuman funciones del Servicio Civil Distrital y por tanto se suprima la entidad.
2. Que no se le asignen recursos suficientes para desarrollar las actividades necesarias para fortalecer la gestión del talento humano en el Distrito</t>
  </si>
  <si>
    <t xml:space="preserve">1. Falta de conocimiento y entendimiento de los objetivos estratégicos de la Entidad por parte de los Directivos.  
2.Falta de claridad en la comunicación de los Objetivos Estratégicos por parte de la Alta Dirección hacia sus respectivos equipo de trabajo.
3. Falta de acompañamiento por parte de la Oficina Asesora de Planeación a las diferentes áreas en la formulación del Plan de Acción. </t>
  </si>
  <si>
    <t>1. Desarrollo de actividades que no apuntan al cumplimiento de los objetivos estratégicos y consumen recursos de la Entidad. 
2. No cumplimiento de los objetivos estratégicos. 
3. Desarticulación entre la operación y la misionalidad de la entidad</t>
  </si>
  <si>
    <t xml:space="preserve">1. Afectación en cuadro de mando del Distrito,. 
2. Demoras en la ejecución de los proyectos.
3. Castigos presupuestales por baja ejecución. 
4. Modificaciones en el alcance, cronograma, costos de los proyectos.
</t>
  </si>
  <si>
    <t xml:space="preserve">Jefe de la Oficina Asesora de Planeación / Líder del Proceso de Gerencia Estratégica </t>
  </si>
  <si>
    <t>Deficiencias en el diseño e implementación del Sistema de Gestión de Calidad</t>
  </si>
  <si>
    <t xml:space="preserve">* Alto número de hallazgos resultantes de las auditorías al Sistema de Gestión de Calidad
* Procesos desarticulados con la estructura organizacional
* Documentación desactualizada y sin contribuir a la mejora de los procesos 
* Reprocesos </t>
  </si>
  <si>
    <t xml:space="preserve">* Que el personal encargado de liderar el diseño del sistema no tenga las competencias necesarias 
* Que no se da la importancia necesaria por parte de la Alta Dirección.
* Por no contar con los recursos necesarios para la implementación
* Falta de compromiso de los responsables de los procesos. 
* Falta de capacitación y socialización de los requisitos aplicables. 
* Ejecución de auditorias internas que no agreguen valor </t>
  </si>
  <si>
    <t>Manipulación de la información según perfil de función  y uso de ésta misma  para el favorecimiento de terceros o beneficio particular
Desaparición intencional de información</t>
  </si>
  <si>
    <t>Dificultad en el acceso y recuperación de los registros de la Entidad</t>
  </si>
  <si>
    <t xml:space="preserve">*Demoras en la recuperación de los registros 
* Registros que queda por fuera de las TRD </t>
  </si>
  <si>
    <t xml:space="preserve">*Pérdida, suplantación, adulteración de documentos y expedientes en favor particular o de terceros 
*Sanciones disciplinarias
*Afectación en tiempos y eficiencia de la operación del proceso afectado
</t>
  </si>
  <si>
    <t>Pérdida o hurto de los bienes de la entidad.</t>
  </si>
  <si>
    <t xml:space="preserve">
1.Traslado de bienes sin las medidas de seguridad y/o conservación
2. Falta de control de inventarios.
3. Desorganización o descuido por parte de los funcionarios encargados de almacenar los bienes en la bodega o en las dependencias. 
</t>
  </si>
  <si>
    <t>*Procesos disciplinarios 
*Detrimento patrimonial de recursos públicos.</t>
  </si>
  <si>
    <t>Demoras en el suministro de los bienes y servicios necesarios para el desarrollo de las actividades de la organización.</t>
  </si>
  <si>
    <t xml:space="preserve">1. Retrasos en el proceso contractual 
2. Demoras en entrega de los bienes y servicios por parte de los proveedores. </t>
  </si>
  <si>
    <t xml:space="preserve">*Afectación en la operación de los procesos de la Entidad.
*Insatisfacción del cliente interno
</t>
  </si>
  <si>
    <t xml:space="preserve">1. Planeación de las necesidades de bienes y servicios dentro del PAA.
2. Monitoreo permanente del cumplimiento del PAA. </t>
  </si>
  <si>
    <t>Conflicto de interés que atentan contra la ética de los auditores</t>
  </si>
  <si>
    <t>Utilizar de manera indebida información reservada o clasificada producto de una auditoría o que sea contraria a la ley, para beneficio propio o de un tercero</t>
  </si>
  <si>
    <t>* Pérdida de credibilidad en el proceso.
* Sanciones disciplinarias</t>
  </si>
  <si>
    <t>*Elaboración de un cronograma con los informes que deben presentarse y los términos de presentación.
*Seguimiento en las reuniones del área de control interno a los informes que deben presentarse.
*Revisión permanente del portal web de la Contraloría de Bogotá, Contraloría General, DAFP y Secretaría General, sobre cambios en disposiciones normativas o generación de nuevas disposiciones.</t>
  </si>
  <si>
    <t>Divulgación de información inoportuna para conocimiento de usuarios y partes interesadas relacionada con planes, proyectos, programas, servicios, tramites y actividades de la entidad.</t>
  </si>
  <si>
    <t>Elaboración y aprobación de los instrumentos de auditoría (Específicamente el Código de Ética).</t>
  </si>
  <si>
    <t>TIPO DE CONTROL 
(Preventivo o Correctivo)</t>
  </si>
  <si>
    <t xml:space="preserve">TIPO DE CONTROL </t>
  </si>
  <si>
    <t>1. Personal no idóneo ejecutando las actividades del proceso.
2. Desactualización en cuanto a los temas técnicos y normativos pertinentes.
3. Falta de rigurosidad en la selección de personal.
4. Carencia de guías orientadoras y procedimientos que orienten la acción.</t>
  </si>
  <si>
    <t>Adjudicación de contratos viciada
Responsabilidad disciplinaria, penal y fiscal.</t>
  </si>
  <si>
    <t xml:space="preserve">2- Modificación injustificada del Plan Anual de Adquisiciones.
</t>
  </si>
  <si>
    <t>Detrimento patrimonial.
Castigos presupuestales 
Sanciones legales
Mala utilización de los recursos asignados a la entidad.</t>
  </si>
  <si>
    <t>Intereses particulares de terceros o de quienes ejecutan el proceso de contratación generados por el ofrecimiento/recepción de beneficios económicos o de algún otro tipo.</t>
  </si>
  <si>
    <t>3- Celebración de contratos sin la aplicación adecuada de cada una de las modalidades de contratación definidas en la normatividad vigente</t>
  </si>
  <si>
    <t>Sanciones disciplinarias por incumplimiento de la norma.
Incumplimiento de la normatividad y ley de contratación generando la aplicación de las sanciones a que haya lugar.
Direccionamiento indebido de la contratación.</t>
  </si>
  <si>
    <t>4- Restringir la participación de los interesados en los procesos de contratación</t>
  </si>
  <si>
    <t>Adjudicación de contratos a contratistas no idóneos.
Responsabilidad disciplinaria, fiscal y penal.
Nulidad del proceso.</t>
  </si>
  <si>
    <t>Omisión de información como inhabilidades, incumplimiento de requisitos de los proponentes, con el fin de  favorecer los intereses personales</t>
  </si>
  <si>
    <t>Consignar fundamentos de la modalidad de la contratación en los estudios previos.</t>
  </si>
  <si>
    <t>1.Desactualizaciones de versiones de programas informáticos
2.Obsolescencia y/o daño en los equipos
3.Manejo inadecuado y/u operación incorrecta por parte de los usuarios y técnicos
4.Falta de contratos o deficiencias en la ejecución de mantenimiento preventivos y correctivos
5.No renovar a tiempo las licencias o soporte
6.Deficiencia de talento humano(Falta personal y/o competencias)</t>
  </si>
  <si>
    <t>Fallas en la operación de la plataforma tecnológica (hardware y/o en el software Base)</t>
  </si>
  <si>
    <t>1. Alteración de la operación
2. Demora en los procesos
3. Deterioro de la imagen de la entidad
4. Indisponibilidad de los servicios TI</t>
  </si>
  <si>
    <t>Indisponibilidad en las telecomunicaciones (canal internet)</t>
  </si>
  <si>
    <t>1. Retrasos en la operación de la entidad. 
2. Indisponibilidad de los servicios TI
3. Afectación a la imagen de la entidad.
4. Demora en los procesos</t>
  </si>
  <si>
    <t>Sistemas de información desarrollados o adquiridos puestos en producción, que no cumplen con las necesidades del negocio</t>
  </si>
  <si>
    <t>1. Reproceso
2. Falta de oportunidad en la entrega de servicios
3. Detrimento patrimonial</t>
  </si>
  <si>
    <t>1. Supervisión del contrato con el proveedor del servicio.
2. Monitorear el funcionamiento de las redes de voz, datos y equipos.
3. Implementar, ajustar topologías a la red de voz y datos</t>
  </si>
  <si>
    <t xml:space="preserve">Jefe Oficina TIC </t>
  </si>
  <si>
    <t xml:space="preserve">Profesionales de la Oficina de TICS </t>
  </si>
  <si>
    <t>Acceso no autorizado a los activos de información</t>
  </si>
  <si>
    <t xml:space="preserve">1. Fuga de información 
2. Favorecimiento a terceros
3. Pérdida de integridad en la información
4. Investigación disciplinaria por incumplimiento de las políticas de seguridad de la información
</t>
  </si>
  <si>
    <t>Descarga, instalación y/o uso de software no autorizado</t>
  </si>
  <si>
    <t>1. Multas y/o sanciones por uso ilegal de software
2. Perdida o alteración de la información de la entidad
3. Ataques informáticos
4. Indisponibilidad en los servicios TI</t>
  </si>
  <si>
    <t xml:space="preserve">SEGURIDAD DE LA INFORMACIÓN </t>
  </si>
  <si>
    <t>1. Restricción en el uso de dispositivos USB
2. Clasificación de la información
3. Definición de perfiles de acceso a la información
4. Tablas de retención documental.
5. Herramientas tecnológicas que permitan la trazabilidad</t>
  </si>
  <si>
    <t>Adquirir herramientas de monitoreo que mejoren la acciones que se llevan a cabo hoy en día</t>
  </si>
  <si>
    <t xml:space="preserve">Planes de bienestar y capacitación no acordes con las necesidades y expectativas de los servidores y con los objetivos del plan de desarrollo vigente. </t>
  </si>
  <si>
    <t xml:space="preserve">a. Pérdida en la credibilidad de la Entidad.
b. Descontento entre los servidores del Distrito.
c. Incumplimiento en el objetivo del proceso
d. duplicidad de actividades entre el DASCD y las Entidades.  
</t>
  </si>
  <si>
    <t xml:space="preserve">* Recursos insuficientes (humano, financiero),
* Retrasos en el proceso contractual
* Demoras por parte de los proveedores 
* Falta de divulgación de las actividades a desarrollarse 
</t>
  </si>
  <si>
    <t xml:space="preserve">*  Pérdida en la credibilidad de la Entidad.
* Incumplimiento meta Plan de Desarrollo proyecto de inversión.
* Castigos en el presupuesto
* Poca cobertura en los planes 
</t>
  </si>
  <si>
    <t xml:space="preserve">RIESGO INHERENTE </t>
  </si>
  <si>
    <t xml:space="preserve">Extremadamente alto </t>
  </si>
  <si>
    <t xml:space="preserve">Alto </t>
  </si>
  <si>
    <t xml:space="preserve">Moderado </t>
  </si>
  <si>
    <t xml:space="preserve">RIESGO RESIDUAL </t>
  </si>
  <si>
    <t xml:space="preserve">Tráfico de influencias, para favorecer al demandante.
</t>
  </si>
  <si>
    <t xml:space="preserve">2- Emitir conceptos que favorezcan al peticionario </t>
  </si>
  <si>
    <t>Tomar decisiones o posturas judiciales no apropiadas o acordes con los lineamientos legales y de la entidad
Sanciones legales en contra de la entidad 
Condenas en contra de la entidad.</t>
  </si>
  <si>
    <t xml:space="preserve">Puntos de Control 
Cumplimiento a procesos y procedimientos </t>
  </si>
  <si>
    <t>Formatos diligenciados</t>
  </si>
  <si>
    <t>funcionarios OTIC</t>
  </si>
  <si>
    <t>logs de backups</t>
  </si>
  <si>
    <t>Monitorear constantemente los equipos de computo validando que solo se tiene instalado software corporativo</t>
  </si>
  <si>
    <t>logs de monitoreo</t>
  </si>
  <si>
    <t xml:space="preserve">Plan de manejo/ Monitoreo y revisión de la Eficacia </t>
  </si>
  <si>
    <t xml:space="preserve">SEGUIMIENTO A LA EFICACIA DE LOS CONTROLES - CONTROL INTERNO </t>
  </si>
  <si>
    <t>DESCRIPCIÓN DEL CONTROL</t>
  </si>
  <si>
    <t xml:space="preserve">CONTEXTO </t>
  </si>
  <si>
    <t xml:space="preserve">CONTEXTO INTERNO </t>
  </si>
  <si>
    <t xml:space="preserve">CONTEXTO EXTERNO </t>
  </si>
  <si>
    <t>PARTES INTERESADAS</t>
  </si>
  <si>
    <t>CONTEXTO</t>
  </si>
  <si>
    <t xml:space="preserve">ANALISIS DE PROCESO </t>
  </si>
  <si>
    <t xml:space="preserve">Limitación de la entidad en el cumplimiento de su misionalidad </t>
  </si>
  <si>
    <t xml:space="preserve">1. IDENTIFICACIÓN DE NUEVAS OPORTUNIDADES </t>
  </si>
  <si>
    <t xml:space="preserve">ACCIONES PARA ABORDAR LAS OPORTUNIDADES </t>
  </si>
  <si>
    <t xml:space="preserve">SEGUIMIENTO </t>
  </si>
  <si>
    <t xml:space="preserve">PROCESO </t>
  </si>
  <si>
    <t xml:space="preserve">NUEVAS OPORTUNIDADES </t>
  </si>
  <si>
    <t xml:space="preserve">PARTE INTERESADA QUE SE PUEDE BENEFICIAR </t>
  </si>
  <si>
    <t xml:space="preserve">VIABILIDAD </t>
  </si>
  <si>
    <t xml:space="preserve">DESCRIPCIÓN DE ACCIONES </t>
  </si>
  <si>
    <t xml:space="preserve">RESPONSABLE DE LAS ACCIONES </t>
  </si>
  <si>
    <t>FECHAS</t>
  </si>
  <si>
    <t>Tipo de Control</t>
  </si>
  <si>
    <t>Naturaleza del Control</t>
  </si>
  <si>
    <t>Frecuencia del Control</t>
  </si>
  <si>
    <t>Documentación del Control</t>
  </si>
  <si>
    <t xml:space="preserve">ESTADO </t>
  </si>
  <si>
    <t xml:space="preserve">OBSERVACIONES </t>
  </si>
  <si>
    <t xml:space="preserve">INICIAL </t>
  </si>
  <si>
    <t xml:space="preserve">FINAL </t>
  </si>
  <si>
    <t>Periodicidad</t>
  </si>
  <si>
    <t xml:space="preserve">En proceso </t>
  </si>
  <si>
    <t xml:space="preserve">Externo </t>
  </si>
  <si>
    <t xml:space="preserve">Es viable </t>
  </si>
  <si>
    <t xml:space="preserve">Procesos Misionales </t>
  </si>
  <si>
    <t xml:space="preserve">Gerencia Estratégica </t>
  </si>
  <si>
    <t>Ver proyecto de formulación e implementación de la politica publica de gestión integral del talento humano de la SGBDCH</t>
  </si>
  <si>
    <t xml:space="preserve">No iniciado </t>
  </si>
  <si>
    <t>Ver proyecto Implementación Modelo Integrado de Planeación y Gestión-MIPG FASE 1</t>
  </si>
  <si>
    <t>Implementar el Modelo Integrado de Planeación y Gestión MIPG integrado a los sistemas de gestión de la Entidad actuales</t>
  </si>
  <si>
    <t>Ver seguimientos en los cronogramas</t>
  </si>
  <si>
    <t xml:space="preserve">Interno </t>
  </si>
  <si>
    <t>1. Registro de bienes en el sistema.
2. Tomas físicas de inventario. (Acta de inventario) -3. Monitoreo con sistemas de seguridad y servicio de vigilancia. 4.Diligenciamiento comprobante de movimientos
de almacén. (Comprobante de movimiento)
5. Pólizas de seguro.</t>
  </si>
  <si>
    <t>Rotación de contratistas 
Demandas  a la Entidad por parte de los contratistas 
Sanciones disciplinarias pertinentes</t>
  </si>
  <si>
    <t xml:space="preserve">No desarrollar la interventoría o supervisión de contratos adecuadamente y de acuerdo con las normas vigentes por negligencia y abuso de poder </t>
  </si>
  <si>
    <t xml:space="preserve">1. Fallas en el proceso de selección del proveedor 
2. Falta de control y seguimiento al proveedor y/o contratista </t>
  </si>
  <si>
    <t xml:space="preserve">Retrasos en las actividades de la Entidad 
Sanciones, Multas, aplicación de pólizas
</t>
  </si>
  <si>
    <t>Servidores del DASCD y contratistas</t>
  </si>
  <si>
    <t xml:space="preserve">1. Realizar una reunión con comunicaciones para generar una campaña de divulgación y refuerzo de conocimento de la plataforma estratégica 
2. Implementar campaña
3.Evaluar resultados </t>
  </si>
  <si>
    <t xml:space="preserve">Jefe OAP y Asesor de Comunicaciones </t>
  </si>
  <si>
    <t xml:space="preserve">Reforzar la divulgación de la plataforma estratégica </t>
  </si>
  <si>
    <t xml:space="preserve">La Entidad en general </t>
  </si>
  <si>
    <t xml:space="preserve">1. Diseñar plan de transferencia de conocimiento para cambios de puesto, ingresos nuevos, retiros de personal y prepensionados 
2. Implementar plan 
3. Realizar seguimiento al plan
4. Evaluar resultados </t>
  </si>
  <si>
    <t>Subdirector de GCCD, Profesionales de Talento Humano, Alta Direccíon</t>
  </si>
  <si>
    <t xml:space="preserve">Desarrollar mecanismos de transferencia de conocimientos que permitan minimizar el impacto de la rotación del personal y del retiro de las personas cercanas a la edad de pensión </t>
  </si>
  <si>
    <t xml:space="preserve">Gestión del Talento Humano </t>
  </si>
  <si>
    <t>Concretar la fomulación e iniciar la implementación de la política pública para la gestión integral del Talento Humano</t>
  </si>
  <si>
    <t>Jefe OAP
Todos los responsables de áreas</t>
  </si>
  <si>
    <t xml:space="preserve">Director 
Subdirectores Misionales
Jefe OAP
</t>
  </si>
  <si>
    <t xml:space="preserve">Servidores Públicos
DAFP
Secretaría General
Sindicatos
Jefes de Talento Humano
</t>
  </si>
  <si>
    <t>Entidad DASCD 
Entidades Distritalesz</t>
  </si>
  <si>
    <t>Se ha actualizado el procedimiento para la formulación del anteproyecto de presupuesto y se ha creado un formato asociado al mismo para que cuando se formule se haga la respectiva justificación de lo que se requiere</t>
  </si>
  <si>
    <t xml:space="preserve">Incumplimiento por parte de los proveedores y/o contratistas  en la entrega de bienes y servicios </t>
  </si>
  <si>
    <t>1. Daños en la infraestructura del proveedor
2. Falta de suscripción de contratos con proveedores del servicio
3. Uso inadecuado del canal de internet
4. Incumplimiento en la ejecución contractual de los proveedores</t>
  </si>
  <si>
    <t>1.Deficiencia en las etapas de construcción de sistemas de información
2.Deficiencia en la asignación de personal idóneo para las diferentes actividades que implica la automatización de procesos
3.Deficiencia en la solicitud realizada por los procesos
4.Deficiencia en los estudios previos
5.Deficiencia en el control de calidad en el Desarrollo de Software</t>
  </si>
  <si>
    <t>1. Definición de especificaciones funcionales de acuerdo a los procedimientos establecidos.
2. Ejecución de pruebas de aceptación por el área funcional.
3. Preparación y ajuste de estudios previos para la compra de software
4. Identificar necesidades y/o requerimientos de desarrollo de nuevos software y adquisición de bienes, obras y servicios para la realización de proyectos de componentes tecnológicos</t>
  </si>
  <si>
    <t xml:space="preserve">Áreas solicitantes 
Desarrolladores </t>
  </si>
  <si>
    <t>1. Contar con una plataforma estratégica de la entidad que apunta al fortalecimiento del DASCD en el Distrito 
2. A través de los proyectos de inversión y los proyectos estratégicos de la entidad se busca posicionar estratégicamente la gestión del Talento Humano como un tema central para el mejoramiento de la gestión pública del Distrito</t>
  </si>
  <si>
    <t xml:space="preserve">1. desaceleración económica 
2. Decisiones Políticas </t>
  </si>
  <si>
    <t xml:space="preserve">Desarticulación de los Planes de Acción con los Objetivos Estratégicos de la Entidad. </t>
  </si>
  <si>
    <t xml:space="preserve">1.Recursos (financieros, logísticos, Humanos) insuficientes para el desarrollo de las actividades de los proyectos por deficiencias en la planeación
2. Baja calidad de la información descriptiva sobre el avance de ejecución de los proyectos. 
3.Bajo cumplimiento en la oportunidad  de la información, sobre el seguimiento al cumplimiento de los proyectos por parte de los responsables. 
</t>
  </si>
  <si>
    <t>1. Ausencia de principios y valores
2. Deficiencia o vulnerabilidades de hardware y/o software de seguridad
3. Constreñimiento y/o soborno a los servidores públicos
4. Incumplimiento de las políticas o procedimientos existentes</t>
  </si>
  <si>
    <t>Funcionarios y contratistas DASCD</t>
  </si>
  <si>
    <t>1. Carencia de áreas físicas para acceso y resguardo de la información
2. Ausencia de principios y valores
3. Constreñimiento a los servidores públicos
4. Niveles de acceso inadecuados a la información por parte de terceros
5. Actos malintencionados de terceros (ataques informáticos)
6. Incumplimiento de las políticas o procedimientos existentes</t>
  </si>
  <si>
    <t>Implementar adecuadamente la ejecución de copias de seguridad a la información que  permitan tener trazabilidad y posibilidad de recuperación ante la perdida de información</t>
  </si>
  <si>
    <t>1. Incumplimiento de las políticas existentes
2. Inadecuado uso del perfil de administrador
3. Insuficiente capacidad operativa para realizar actividades de monitoreo
4. Constreñimiento a los servidores públicos por abuso de poder
5. Ausencia de principios y valores</t>
  </si>
  <si>
    <t>1. Restricción de descargas a través de internet por personal no autorizado
2. Restricción a la instalación de software por personal no autorizado
3. Adquisición de software corporativo a través de procesos de contratación que garantizan que los proveedores sean canales autorizados</t>
  </si>
  <si>
    <t xml:space="preserve">Subdirector de Gestión Corporativa y Control Disciplinario / Líder de Gestión de la  Comunicación </t>
  </si>
  <si>
    <t xml:space="preserve">
1. Falta de un responsable asignado para la divulgación de la información dentro del área de comunicaciones. 
2. Entrega incompleta y/o extemporánea de la información, por parte de los diferentes procesos.
3. Fallas en la plataforma tecnológica para la divulgación de la información.
4. Fallas en la accesibilidad de los canales de comunicación para las partes interesadas
 </t>
  </si>
  <si>
    <t xml:space="preserve">1. Hallazgos en auditorias de los entes de Control
2. Perdida de credibilidad en la gestión de la Entidad.
3. Pérdida de información 
4. Deterioro de imagen y percepción de ciudadano sobre la gestión de la entidad.
5. Las partes interesadas no pueden acceder a la información
</t>
  </si>
  <si>
    <t xml:space="preserve">Subdirector de Gestión Corporativa y Control Disciplinario / Líder de atención al ciudadano </t>
  </si>
  <si>
    <t xml:space="preserve">Subdirector Técnico  Jurídico / Líder de Organización del trabajo </t>
  </si>
  <si>
    <t>Emitir conceptos y asesorías técnico-jurídicos  que no se encuentren acordes con la normatividad vigente o con los componentes o lineamientos técnicos requeridos.</t>
  </si>
  <si>
    <t xml:space="preserve">Subdirector de Gestión Distrital de Bienestar. Desempeño y Desarrollo  / Líder de Bienestar, Desarrollo y medición del rendimiento </t>
  </si>
  <si>
    <t xml:space="preserve">1.No contar con información de las necesidades y expectativas de los servidores 
2. No analizar y aplicar la información de las necesidades y expectativas de los servidores 
3. No contar con los recursos suficientes para la ejecución de los planes. 
4. Planeación tardía 
</t>
  </si>
  <si>
    <t xml:space="preserve">* Se cuenta con canales de comunicación directos con todos los Jefes de Talento Humano, Gestores Estratégicos, Gestores de Bienestar y Enlaces en cada una de las Entidades, claros y eficaces para la difusión de la información sobre las acciones que se realizarán  
* Para la planeación se tienen en cuenta los lineamientos de los Planes Plurianuales y diagnósticos. 
* Se realiza planeación y gestión de los recursos con tiempo suficiente para garantizar la ejecución de los planes. 
* Se cuenta con la herramienta de gestión PIC en línea que permite identificar de manera oportuna los diagnósticos y necesidades de formación y capacitación de las Entidades del Distrito </t>
  </si>
  <si>
    <t xml:space="preserve">1. Fallas en los procesos de implementación de los sistemas de evaluación vigentes.
2. Incumplimiento normativo.
3. Incidencias sobre la gestión del Talento Humano (implicaciones sobre la permanencia y retiro de los servidores, reconocimiento de incentivos, desarticulación en los planes de Capacitación) </t>
  </si>
  <si>
    <t xml:space="preserve">*Se realiza seguimiento mensual a la ejecución de plan.
* Se realiza divulgación con tiempos prudenciales previos a los eventos por diferentes medios cómo: llamadas telefónicas, correos electrónicos, WhatsApp, página Web, cartas de invitación. 
* Se reporta con tiempo dentro del Plan de Anual de Adquisición las necesidades para la ejecución de los planes. 
* Se realiza seguimiento permanente a los proveedores con reuniones, supervisión a los cronogramas establecidos, actas, etc. </t>
  </si>
  <si>
    <t xml:space="preserve">Subdirector de Gestión Corporativa y Control Disciplinario / Líder de Gestión del Talento Humano  </t>
  </si>
  <si>
    <t>1. Error en la inclusión de novedades de nómina
2. Deficiencias en la revisión de la prenómina
3. Fallas en el aplicativo de nómina de la entidad.
4. No reporte de información de entidades financiera para realizar descuento por libranza</t>
  </si>
  <si>
    <t>Verificación de la información aportada por el aspirante y diligenciar los formato A-GTH-FM-001 y A-GTH-FM-002</t>
  </si>
  <si>
    <t>* Falta de procedimiento para el control de registros 
* Desactualización de las TRD 
* Falta de seguimiento a la actualización y aplicación de las TRD
* Falta de capacitación en la aplicación de la TRD dentro de la entidad</t>
  </si>
  <si>
    <t xml:space="preserve">* Por el préstamo a las diferentes áreas de los expedientes que están en custodia de Gestión Documental. 
*  Falta de rigurosidad o ausencia de los controles  en los procedimientos de Gestión Documental.  </t>
  </si>
  <si>
    <t xml:space="preserve">* Ejecuciones presupuestales inconsistentes 
*Informes y reportes presupuestales no confiables y/o no relevantes que conllevan a decisiones erradas.                                                            
* Posible pérdida de recursos financieros.
* Sanciones disciplinarias a las que haya lugar.  
                            </t>
  </si>
  <si>
    <t xml:space="preserve">* Se realiza comparación, revisión y verificación en el proceso de liquidación y elaboración de la órdenes de pago, con el fin que la imputación presupuestal del CDP, CRP, rubro presupuestal, valor y beneficiario correspondan a los documentos soportes de tipo legal, financiero y administrativo de la Entidad En caso de encontrar alguna inconsistencia se devuelve al área de origen y/o  se procede a corregir lo que corresponda en el área de presupuesto. </t>
  </si>
  <si>
    <t xml:space="preserve">*La entidad efectúa conciliaciones periódicas con los responsables de procesos involucrados (áreas ), en donde se evidencia los respectivos soportes y saldos de las operaciones económicas realizadas en cada uno de los procesos.       
* Se revisa permanentemente las actualizaciones al régimen de contabilidad pública para entidades de gobierno, directamente en la página web de la Contaduría General de la Nación y las directrices impartidas por la dirección distrital de contabilidad de la SDH.    
* Antes del cierre de cada mes, se concilian los rubros contables en los comprobantes de contabilidad generados desde  LIMAY con el fin de verificar que los saldos reportados sean consistentes, de no ser así se realizan los respectivos ajustes o reclasificaciones contables. 
* El área contable expide de manera anual el cronograma de entrega de información que deben realizar los responsables de las diferentes áreas mensualmente y realiza seguimiento a este cronograma                                                                                                                                          </t>
  </si>
  <si>
    <t xml:space="preserve">Subdirección Técnico jurídica / Líder del proceso de Gestión Contractual </t>
  </si>
  <si>
    <t>Ofrecimiento/recepción de sobornos o beneficios de algún otro tipo para favorecer intereses particulares.
Falta de controles en los procesos en los que surgen las necesidades
Estableciendo necesidades inexistentes
Especificaciones que benefician a una firma en particular</t>
  </si>
  <si>
    <t>1. Publicar la información de los procesos contractuales del SECOP.
2. Publicar PAA en SECOP II y en la página web de la entidad.</t>
  </si>
  <si>
    <t>Ofrecimiento/recepción de sobornos o beneficios de algún otro tipo para favorecer intereses particulares</t>
  </si>
  <si>
    <t>Beneficio económico.
Conflicto de intereses no declarado o detectado.
No cumplir el principio de publicidad.
No publicación de todos los documentos necesarios para que todos los interesados tengan conocimiento de los procesos y puedan presentar ofertas en igualdad de condiciones.</t>
  </si>
  <si>
    <t xml:space="preserve">6-  Suscripción de contratos con personas o empresas no idóneas para favorecer intereses personales o de terceros </t>
  </si>
  <si>
    <t>Incumplimiento de los requisitos de contratación.
Adjudicación de contratos a personas o empresas no idóneas
Posible detrimento patrimonial</t>
  </si>
  <si>
    <t>Cuando son contratos de prestación de servicios profesionales y/o apoyo a la gestión en las áreas de origen se realiza la verificación de idoneidad y/o experiencia y en los procesos de mínima cuantía, selección abreviada y licitación pública se realiza la evaluación de las propuestas y se escoge la mejor oferta.</t>
  </si>
  <si>
    <t xml:space="preserve">Subdirección Técnico jurídica / Líder del proceso de Gestión Jurídica  </t>
  </si>
  <si>
    <t xml:space="preserve"> 1- Favorecer al demandante mediante el aporte o no de pruebas que inclinen la decisión del órgano judicial </t>
  </si>
  <si>
    <t xml:space="preserve">Obtención de fallos en favor del demandante </t>
  </si>
  <si>
    <t>Conflicto de interés por parte de quienes ejecutan el proceso.
Tráfico de influencias para favorecer al peticionario.</t>
  </si>
  <si>
    <t>1.  La gestión del talento humano tradicionalmente en el Distrito se ve como un asunto operativo más que estratégico.
2. Hay otras entidades que eventualmente podrían asumir las funciones misionales que desarrolla el DASCD.</t>
  </si>
  <si>
    <t xml:space="preserve">Se creó el Manual Estratégico de Comunicaciones E-COM-MA-001, Matriz de Responsabilidades de Comunicaciones E-COM-FM-002 y se  creo el procedimiento de publicación en web. 
Se aplica la ley de Transparencia para las publicaciones. </t>
  </si>
  <si>
    <t>Ejercer inadecuadamente las  funciones como  supervisor de un contrato</t>
  </si>
  <si>
    <t>Recorte en la asignación  presupuestal de la Entidad</t>
  </si>
  <si>
    <t>Responsable</t>
  </si>
  <si>
    <t>*Inadecuada proyección en el plan de auditoría.
* Seguimiento inoportuno de las acciones planteadas en los planes.
* Entrega tardía de la información por parte de las dependencias.
* Inoportunidad en la ejecución de los planes (Auditoría y de Mejoramiento)
* Solicitud de tareas imprevistas y falta de priorización</t>
  </si>
  <si>
    <t>Pérdida de imagen Institucional</t>
  </si>
  <si>
    <t xml:space="preserve">* Quejas
*Investigaciones de tipo disciplinario, fiscal y/o penal.
*Sanciones para la entidad.
* Perdida de interés en consulta de información que publica la Entidad.
</t>
  </si>
  <si>
    <t xml:space="preserve">1. Falta de seguimiento a la gestión de las PQRS
2. Demoras en el proceso interno de gestión de las PQRS 
3. Que se presenten picos con temas especificos conyunturales realacionados con la misionalidad de la Entidad y no haya la capacidad operativa  de responder a tiempo. 
</t>
  </si>
  <si>
    <t>Incumplimiento en los tiempos de respuesta de las quejas y reclamos 
Se materializa cuando se conteste por fuera del tiempo mas del 40% de las PQRS recibidas en un mes, de acuerdo con el indicador establecido para tal fin.</t>
  </si>
  <si>
    <t>Sanciones legales 
Mala imagen hacia la Entidad 
Califcaciones bajas por parte de los entes de control (Secretaría General y Veeduría)
Aumento de PQRs a la Entidad</t>
  </si>
  <si>
    <t xml:space="preserve">1. Se cuenta con el Protocolo de Atención al Ciudadano. (E-ACI-PT-001)
2. Se cuenta con el Procedimiento de Atención al Ciudadano Quejas y Soluciones ((E-ACI-PR-001).
3. Se cuenta con personal capacitado encargado de la atención al ciudadano
4. Seguimiento a los términos de las respuestas establecidos por la ley permante a través del Sistema Bogotá te escucha 
5. Circular Interna emitida por el Despacho del DASCD No 05 del 23 de marzo  2018 para el control de los tiempos de respuesta.  
6. Envío de correos semanales a los Jefes de cada área con los requerimientos próximos a vencer. 
</t>
  </si>
  <si>
    <t>1. Demoras en el proceso contractual que permita contar con los servicios requeridos para la generación de información.
2. Limitada oferta en el mercado para estudios especializados en empleo público.
3. Dificultad en la adaptación de parámetros internacionales. 
4. No contar con todos los recursos necesarios para la obtención de la información confiable y oportuna.
5. Falta de apropiación de las herramientas de captura y procesamiento de información de GETH por cuenta de partes inetresadas.</t>
  </si>
  <si>
    <t>Falta de oportunidad de la información generada</t>
  </si>
  <si>
    <t>1. Se planea la contratación desde el Plan Anual de Adquisiciones
2. Se realiza seguimiento al cumplimiento del PAA. 
3. Se cuenta con cronogramas para los proyectos que impactan la captura, procesamiento y análisis  de información y por parte de la OAP se efectúa seguimiento al cumplimiento de dichos cronogramas.
4. Seguimiento a la actualización de información</t>
  </si>
  <si>
    <r>
      <t>1- Estudios previos direccionados a favor de un contratista</t>
    </r>
    <r>
      <rPr>
        <sz val="10"/>
        <color rgb="FFFF0000"/>
        <rFont val="Calibri"/>
        <family val="2"/>
        <scheme val="minor"/>
      </rPr>
      <t xml:space="preserve">, </t>
    </r>
    <r>
      <rPr>
        <sz val="10"/>
        <rFont val="Calibri"/>
        <family val="2"/>
        <scheme val="minor"/>
      </rPr>
      <t>por el personal interesado en el futuro proceso de contratación (Estableciendo necesidades inexistentes,  especificaciones que benefician a una firma en particular, entre otros)</t>
    </r>
  </si>
  <si>
    <r>
      <t xml:space="preserve">Gerencia Estratégica: </t>
    </r>
    <r>
      <rPr>
        <sz val="10"/>
        <rFont val="Calibri"/>
        <family val="2"/>
        <scheme val="minor"/>
      </rPr>
      <t xml:space="preserve">Establecer lineamientos, políticas para la definición, ejecución, seguimiento, actualización y mejora de la plataforma estratégica, que orienten la gestión institucional y el logro de los objetivos estratégicos del DASCD. </t>
    </r>
  </si>
  <si>
    <r>
      <rPr>
        <b/>
        <sz val="10"/>
        <color theme="1"/>
        <rFont val="Calibri"/>
        <family val="2"/>
        <scheme val="minor"/>
      </rPr>
      <t>Proceso de Sistemas de Gestión:</t>
    </r>
    <r>
      <rPr>
        <sz val="10"/>
        <color theme="1"/>
        <rFont val="Calibri"/>
        <family val="2"/>
        <scheme val="minor"/>
      </rPr>
      <t xml:space="preserve"> Coordinar la implementación, mantenimiento y mejora continua del  Sistema de Gestión de Calidad y realizar seguimiento a los demás Sistemas de Gestión aplicables en la Entidad, a través de diferentes estrategias en cumplimiento de las normas distritales  y nacionales para contribuir al logro de los objetivos estratégicos de la Entidad.</t>
    </r>
  </si>
  <si>
    <r>
      <rPr>
        <b/>
        <sz val="10"/>
        <color theme="1"/>
        <rFont val="Calibri"/>
        <family val="2"/>
        <scheme val="minor"/>
      </rPr>
      <t>Gestión del conocimiento</t>
    </r>
    <r>
      <rPr>
        <sz val="10"/>
        <color theme="1"/>
        <rFont val="Calibri"/>
        <family val="2"/>
        <scheme val="minor"/>
      </rPr>
      <t>: Recopilar y procesar información relacionada con la Gestión Integral del Talento Humano  generando informes, estudios e investigaciones para ponerlos a disposición del publico,  conservar la memoria institucional y soportar la toma de decisiones</t>
    </r>
  </si>
  <si>
    <r>
      <rPr>
        <b/>
        <sz val="10"/>
        <color theme="1"/>
        <rFont val="Calibri"/>
        <family val="2"/>
        <scheme val="minor"/>
      </rPr>
      <t>Seguridad de la información:</t>
    </r>
    <r>
      <rPr>
        <sz val="10"/>
        <color theme="1"/>
        <rFont val="Calibri"/>
        <family val="2"/>
        <scheme val="minor"/>
      </rPr>
      <t xml:space="preserve"> Velar por la confidencialidad, disponibilidad e integridad de la información a través de los cuales se gestionan los procesos misionales, estratégicos, de apoyo y de evaluación del DASCD; mediante la gestión continua de los riegos, el cumplimiento de lineamientos, políticas y la creación de una cultura de Seguridad de la Información apoyada por la alta Dirección. </t>
    </r>
  </si>
  <si>
    <r>
      <rPr>
        <b/>
        <sz val="10"/>
        <color theme="1"/>
        <rFont val="Calibri"/>
        <family val="2"/>
        <scheme val="minor"/>
      </rPr>
      <t>Gestión de la Comunicación</t>
    </r>
    <r>
      <rPr>
        <sz val="10"/>
        <color theme="1"/>
        <rFont val="Calibri"/>
        <family val="2"/>
        <scheme val="minor"/>
      </rPr>
      <t>: Contribuir a la consolidación del reconocimiento en la opinión pública, del Departamento Administrativo del Servicio Civil Distrital, DASCD, divulgando e informando los logros de una entidad líder en la gestión integral del Talento Humano.</t>
    </r>
  </si>
  <si>
    <r>
      <rPr>
        <b/>
        <sz val="10"/>
        <rFont val="Calibri"/>
        <family val="2"/>
        <scheme val="minor"/>
      </rPr>
      <t xml:space="preserve">Atención al ciudadano: </t>
    </r>
    <r>
      <rPr>
        <sz val="10"/>
        <rFont val="Calibri"/>
        <family val="2"/>
        <scheme val="minor"/>
      </rPr>
      <t>Gestionar actividades de atención, orientación, y seguimiento a los requerimientos de los usuarios a través de los diferentes canales de comunicación con los criterios de claridad, coherencia, calidez, y oportunidad encaminadas a lograr la satisfacción del ciudadano.".</t>
    </r>
  </si>
  <si>
    <r>
      <rPr>
        <b/>
        <sz val="10"/>
        <color theme="1"/>
        <rFont val="Calibri"/>
        <family val="2"/>
        <scheme val="minor"/>
      </rPr>
      <t xml:space="preserve">Organización del trabajo: </t>
    </r>
    <r>
      <rPr>
        <sz val="10"/>
        <color theme="1"/>
        <rFont val="Calibri"/>
        <family val="2"/>
        <scheme val="minor"/>
      </rPr>
      <t>Prestar asistencia técnico jurídica,  en gestión del empleo público y gestión organizacional;  orientar  los procesos de ajuste organizacional de las entidades y organismos distritales, y adelantar los estudios e investigaciones en materia de gestión organizacional y del talento humano, de acuerdo con las necesidades de las entidades y organismos distritales, con base en la normatividad vigente.</t>
    </r>
  </si>
  <si>
    <r>
      <rPr>
        <b/>
        <sz val="10"/>
        <color theme="1"/>
        <rFont val="Calibri"/>
        <family val="2"/>
        <scheme val="minor"/>
      </rPr>
      <t xml:space="preserve">Bienestar, Desarrollo y medición del rendimiento </t>
    </r>
    <r>
      <rPr>
        <sz val="10"/>
        <color theme="1"/>
        <rFont val="Calibri"/>
        <family val="2"/>
        <scheme val="minor"/>
      </rPr>
      <t xml:space="preserve">: Implementar estrategias para el desarrollo de la Gestión Integral del Talento Humano y el Sistema Nacional de Capacitación y Estímulos en el Distrito Capital, para propender por el desarrollo y cumplimiento de las  políticas y disposiciones legales, a través de: la realización de Programas de Capacitación y Formación que fortalezcan, las competencias laborales (en los temas de gestión pública competencia del DASCD), comportamentales (Dec 2539-2005) y Ética del servicio público,  la ejecución de Programas de Bienestar Social y la formulación de lineamientos que contribuyan al mejoramiento del clima laboral para la mejor prestación de servicios a la comunidad. </t>
    </r>
  </si>
  <si>
    <r>
      <rPr>
        <b/>
        <sz val="10"/>
        <color theme="1"/>
        <rFont val="Calibri"/>
        <family val="2"/>
        <scheme val="minor"/>
      </rPr>
      <t>Gestión del Talento humano:</t>
    </r>
    <r>
      <rPr>
        <sz val="10"/>
        <color theme="1"/>
        <rFont val="Calibri"/>
        <family val="2"/>
        <scheme val="minor"/>
      </rPr>
      <t xml:space="preserve"> Gerenciar y administrar el Talento Humano del Departamento mediante la adecuada ejecución de los Procedimientos asociados al Proceso, con el fin de dar cumplimiento a las disposiciones normativas aplicables y fortalecer los aspectos derivados de la Administración del Talento Humano en su conjunto.</t>
    </r>
  </si>
  <si>
    <r>
      <rPr>
        <b/>
        <sz val="10"/>
        <color theme="1"/>
        <rFont val="Calibri"/>
        <family val="2"/>
        <scheme val="minor"/>
      </rPr>
      <t>Gestión de recursos físicos y ambientales:</t>
    </r>
    <r>
      <rPr>
        <sz val="10"/>
        <color theme="1"/>
        <rFont val="Calibri"/>
        <family val="2"/>
        <scheme val="minor"/>
      </rPr>
      <t xml:space="preserve">
Administrar y gestionar los recursos de infraestructura física, equipos y mobiliario de oficina, garantizando su seguridad, mantenimiento y gestión ambiental, mediante la utilización adecuada de los recursos administrativos y financieros que permitan garantizar el cumplimiento de los objetivos estratégicos, planes, programas y proyectos de la entidad, para lograr niveles de eficiencia en la prestación de servicios y productos con sostenibilidad ambiental</t>
    </r>
  </si>
  <si>
    <r>
      <rPr>
        <b/>
        <sz val="10"/>
        <color theme="1"/>
        <rFont val="Calibri"/>
        <family val="2"/>
        <scheme val="minor"/>
      </rPr>
      <t xml:space="preserve">Gestión Documental: </t>
    </r>
    <r>
      <rPr>
        <sz val="10"/>
        <color theme="1"/>
        <rFont val="Calibri"/>
        <family val="2"/>
        <scheme val="minor"/>
      </rPr>
      <t>Administrar la documentación e información primaria y secundaria recibida o producida por el DASCD, mediante políticas y lineamientos de Gestión Documental  desde el origen hasta la disposición final de los documentos, para garantizar la conservación de la memoria institucional de la Entidad. .</t>
    </r>
  </si>
  <si>
    <r>
      <rPr>
        <b/>
        <sz val="10"/>
        <color theme="1"/>
        <rFont val="Calibri"/>
        <family val="2"/>
        <scheme val="minor"/>
      </rPr>
      <t xml:space="preserve">Gestión Financiera: </t>
    </r>
    <r>
      <rPr>
        <sz val="10"/>
        <color theme="1"/>
        <rFont val="Calibri"/>
        <family val="2"/>
        <scheme val="minor"/>
      </rPr>
      <t>Administración y registro de los recursos financieros, mediante la  elaboración, ejecución y control del presupuesto, al igual que el reconocimiento y revelación de las transacciones, hechos y operaciones  financieras, económicas, sociales y ambientales que  permita presentar los  reportes e informes presupuestales y contables, Estados Financieros,  rendición de cuentas y  toma de decisiones para el efectivo cumplimiento de los objetivos estratégicos de la entidad.</t>
    </r>
  </si>
  <si>
    <r>
      <rPr>
        <b/>
        <sz val="10"/>
        <color theme="1"/>
        <rFont val="Calibri"/>
        <family val="2"/>
        <scheme val="minor"/>
      </rPr>
      <t>Gestión contractual:</t>
    </r>
    <r>
      <rPr>
        <sz val="10"/>
        <color theme="1"/>
        <rFont val="Calibri"/>
        <family val="2"/>
        <scheme val="minor"/>
      </rPr>
      <t xml:space="preserve">  Efectuar la contratación de bienes, obras y servicios de conformidad con la normatividad vigente, mediante el desarrollo de las etapas precontractual, contractual y post contractual para apoyar el buen funcionamiento del DASCD.</t>
    </r>
  </si>
  <si>
    <r>
      <rPr>
        <b/>
        <sz val="10"/>
        <color theme="1"/>
        <rFont val="Calibri"/>
        <family val="2"/>
        <scheme val="minor"/>
      </rPr>
      <t xml:space="preserve">Gestión Jurídica: </t>
    </r>
    <r>
      <rPr>
        <sz val="10"/>
        <color theme="1"/>
        <rFont val="Calibri"/>
        <family val="2"/>
        <scheme val="minor"/>
      </rPr>
      <t>Representar, asesorar y resolver los asuntos jurídicos – administrativos de competencia del DASCD de conformidad  con la normatividad vigente, mediante la representación judicial y prejudicial, respuesta a solicitudes y compilación normativa, con el fin de brindar soporte jurídico a la entidad.</t>
    </r>
  </si>
  <si>
    <r>
      <rPr>
        <b/>
        <sz val="10"/>
        <color theme="1"/>
        <rFont val="Calibri"/>
        <family val="2"/>
        <scheme val="minor"/>
      </rPr>
      <t>Gestión de las TIC´s:</t>
    </r>
    <r>
      <rPr>
        <sz val="10"/>
        <color theme="1"/>
        <rFont val="Calibri"/>
        <family val="2"/>
        <scheme val="minor"/>
      </rPr>
      <t xml:space="preserve"> Mejorar la eficiencia de los diferentes procesos con los que cuenta la Entidad, a través de la implementación de la tecnología adecuada satisfaciendo las necesidades del negocio</t>
    </r>
  </si>
  <si>
    <r>
      <rPr>
        <b/>
        <sz val="10"/>
        <color theme="1"/>
        <rFont val="Calibri"/>
        <family val="2"/>
        <scheme val="minor"/>
      </rPr>
      <t xml:space="preserve">Control y seguimiento: </t>
    </r>
    <r>
      <rPr>
        <sz val="10"/>
        <color theme="1"/>
        <rFont val="Calibri"/>
        <family val="2"/>
        <scheme val="minor"/>
      </rPr>
      <t>Realizar evaluación y seguimiento  periódico a los procesos y sistemas de gestión del DASCD, a través de auditorías y monitoreo, que permitan identificar e implementar acciones preventivas, correctivas y de mejora, para el fortalecimiento de la gestión institucional.</t>
    </r>
  </si>
  <si>
    <t xml:space="preserve">1. Deterioro de la imagen 
2. Disminución de demanda del servicio por pérdida de credibilidad.
3. Disminución de la competitividad de la entidad.
</t>
  </si>
  <si>
    <t xml:space="preserve">Cambios continuos en la normatividad aplicable a los diferentes sistemas de evaluación y no conocerlos oportunamente 
Desconocimiento normativo y procedimental de los sistemas de evaluación.
</t>
  </si>
  <si>
    <t>Dar lineamientos no acordes con la normatividad vigente</t>
  </si>
  <si>
    <t xml:space="preserve">Viviana Yilena Monroy Preciado
Rosa Salcedo Camelo </t>
  </si>
  <si>
    <t xml:space="preserve">Natalia Gomez Lara
Diana Marcela Puerto Salamanca 
Rosa Salcedo Camelo </t>
  </si>
  <si>
    <t xml:space="preserve">Luis Alfonso Velandia González
Rosa Salcedo Camelo </t>
  </si>
  <si>
    <t>Ana Consuelo Rodriguez Rios</t>
  </si>
  <si>
    <t xml:space="preserve">Elsy Paola Suarez Ortiz </t>
  </si>
  <si>
    <t>Karol Nerieth Leon Prieto 
Andrea Ximena Godoy Vanegas</t>
  </si>
  <si>
    <t xml:space="preserve">Ana Maria Bernardita Moreno Aya 
Esperanza Alcira Cardona Hernández </t>
  </si>
  <si>
    <t>Mónica Lucía Tarquino Echeverry
Jose Agustín Hortua
Sandra Carolina Ferro Lombana</t>
  </si>
  <si>
    <t xml:space="preserve">Karol Nerieth Leon Prieto 
Mónica Patricia Rincón Velandia </t>
  </si>
  <si>
    <t>John Vicente Najar Céspedes 
Karol Nerieth Leon Prieto</t>
  </si>
  <si>
    <t xml:space="preserve">Karol Nerieth Leon Prieto 
Cristina Isabel Enciso Triana </t>
  </si>
  <si>
    <t xml:space="preserve">Yasmin Elena Gutierrez Leal 
Rubiela Del Socorro Ochoa Avila 
Karol Nerieth Leon Prieto </t>
  </si>
  <si>
    <t>Julio César Álvarez Velásquez
Esperanza Alcira Cardona Hernández</t>
  </si>
  <si>
    <t xml:space="preserve">Sandra Milena Patarroyo Ucros 
Esperanza Alcira Cardona Hernández </t>
  </si>
  <si>
    <t>Yolanda Castro Salcedo</t>
  </si>
  <si>
    <t>*Actualizar y enviar  la actualización de la TRD.
*Continuar con el  procedimiento A-GDO-PR-001 de Organización e Inserción de documentos.</t>
  </si>
  <si>
    <t xml:space="preserve">Líder de Gestión Documental 
Auxiliar de Gestión Documental </t>
  </si>
  <si>
    <t xml:space="preserve">Mantener la aplicación de los controles actuales de manera permanente </t>
  </si>
  <si>
    <t>1. Se cuenta con las TRD 
2. Se cuenta con el procedimiento de Organización e Inserción de documentos A-GDO-PR-001 y de control de registros 
3. Se realizan socializaciones de las TRD
4. Se realiza acompañamiento a las áreas para la apertura de expedientes</t>
  </si>
  <si>
    <t>1. Se implementa la planilla de préstamo de documentos para controlar dichos préstamos. 
2. Se realiza seguimiento al préstamo de los expediente de acuerdo con el tiempo máximo establecido para préstamo.                                                                                                                                   
3. Se tiene el procedimiento A-GDO-PR-003 de Préstamo y Consulta de documentos.
4. Verificación de la solicitud de préstamo frente al rol del solicitante. 
5. Realizar inventario de los documentos periódicamente</t>
  </si>
  <si>
    <t xml:space="preserve">1. Se evidencia oficio 2019EE433 de envÍo de la actualización de la TRD al Archivo de Bogotá TRD.
2.  A-GDO-PR-001 procedimiento de organización e inserción de documentos y se adjunta  formatos diligenciados que hacen parte integral del procedimiento. ( 002 Formato Unico de Inventario Documental, formato 026 Control Entrega de Documentos para insertar en las Unidades Documentales.
3. Registros de capacitación de TRD y TVD   al equipo de trabajo. 
4. Listados de asistencia de las mesas de trabajo realizadas con las dependencias.
</t>
  </si>
  <si>
    <t>1. Estamos a la espera de la convalidaciòn de la actualizaciòn de la TRD, una vez convalidadas se procederá a socializar las TRD a cada una de las dependencias.
2. Durante el periodo se continuó con la apliación del procedimiento de organización e inserción de documentos y sus respectivos formatos.
3. Estamos en espera de la convalidación de la TRD para programar las socializaciones de la TRD con las dependencias.  Sin embargo se viene actualizando el  Inventario Documental del archivo central progresivo a la intervención documental.
4. En las mesas de trabajo se tratan temas como: aplicación de TRD, apertura de expediente, FUID, Control Entrega de Documentos para insertar en las Unidades Documentales</t>
  </si>
  <si>
    <t>1. A-GDO-FM-004 Control prestamo de material archivo 
2. Revisar el A-GDO-PR-003 de Préstamo y Consulta de documentos.
3.  A-GDO-PR-003 de Préstamo y Consulta de documentos y A-GDO-FM-004 Control prestamo de material archivo.
4. Se verifica la dependencia el cual hace parte el funcionario
5. Listados de asistencia de verificación de inventario</t>
  </si>
  <si>
    <t xml:space="preserve">1. Se realiza diligenciamiento de la planilla de control de préstamos, una vez el funcionario realiza la solictud por correo electrónico.
2. Se revisará el procedimiento en lo referente a los tiempos de préstamo
3. Durante el periodo se continuó con la apliación del procedimiento de Préstamo  y Consulta de documentos.
4. Una vez sean convalidadas la TRD se actualizará la tabla de control de acceso.
5. Se realizó verificación del inventario contra el archivo físico dos veces aletoriamente. </t>
  </si>
  <si>
    <t xml:space="preserve">1. Antes de entregar cualquier concepto, la Subdirectora Técnico Juridica revisa y valida que el concepto esté acorde la normatividad vigente. 
2. Se realizan concursos meritocráticos para selección de personal de planta.
3. Se realiza participación en reuniones de trabajo y grupos de estudio fomentados desde La Subdirección Técnico-Jurídica del DASCD.
4. Se cuenta con un manual de funciones acorde con los requisitos del cargo.
5. Se definen ejes temáticos acordes con las funciones del empleo.
6. El personal del área Identifica las Guías nacionales y distritales sobre los temas de Gestión Pública.
7. Se tienen caracterizados los servicios de conceptos y asesorias dónde se mantienen actulizadas las normas que se deben aplicar 
</t>
  </si>
  <si>
    <t>1. Acceso libre a paginas de internet de fuentes normativas tales como el Congreso de la Republica (Snado), Ministerios, Secretaría Juridica Distrital, Gacetas, etc.
2. Actualización de procedimiento  A-JUR-PR-004 Construcción y evaluación periódica de normograma, con el fin de tener normogramas actualizados y de acuerdo a lineamientos descritos en dicho procedimiento. (Acción en ejecución actualmente).
3. Procedimiento M-ODT-PR-001 para la elaboración de Concepto Tecnico Juridico - Juridico actualizado en agosto del 2018 con la normatividad vigente
4. Capacitación en redacción de textos jurídicos</t>
  </si>
  <si>
    <t>Subdirección Técnico Jurídica /
Abogados de Jurídica</t>
  </si>
  <si>
    <t>1. Solicitudes de revisión de conceptos técnicos y jurídicos proyectados enviados por correo electrónico por los funcionarios a la Subdirectora Técnico Jurídica. Ver videncias de  una muestra de correos enviados en: Z:\1-SIG-DASCD\22-Matriz de Riesgos\2019\Evidencias_Matriz_Riesgos\Organización del trabajo\Solicitudes a la STJ de Revisión de conceptos.
2. Copia de concursos meritocraticos realizados para la selección del personal de la STJ, ver listado en: Z:\1-SIG-DASCD\22-Matriz de Riesgos\2019\Evidencias_Matriz_Riesgos\Organización del trabajo
3. Guías técnicas para:
• Elaboración o modificación de manual especifica de funciones y competencias, publicada en: https://www.serviciocivil.gov.co/portal/transparencia/informacion-interes/publicacion/publicaciones/gu%C3%ADa-t%C3%A9cnica-elaboraci%C3%B3n-del-estudio.
• Elaboración del estudio técnico para rediseños organizacional, publicada en https://www.serviciocivil.gov.co/portal/transparencia/informacion-interes/publicacion/publicaciones/gu%C3%ADa-t%C3%A9cnica-elaboraci%C3%B3n-del-estudio
. Actualización de procedimiento  A-JUR-PR-004 Construcción y evaluación periódica de normograma con el fin de tener normogramas actualizados y de acuerdo a lineamientos descritos en dicho procedimiento. (Acción en ejecución actualmente).
 4. Memorando de distribución de sectores en el que la dirección del DASCD asigna los diferentes sectores distritales a los funcionarios del área técnica de la subdirección de acuerdo. Ver copia del memorando 2019IE230 del 23 de enero del 2019 en : Z:\1-SIG-DASCD\22-Matriz de Riesgos\2019\Evidencias_Matriz_Riesgos\Organización del trabajo
5. Proyecto de actualización del procedimiento de Construcción y Evaluación Periódica del Normograma  realizado y en revisión por parte de la Subdirectora Técnico Jurídica. Ver proyecto y solicitud de revisión realizada a la STJ  en: Z:\1-SIG-DASCD\22-Matriz de Riesgos\2019\Evidencias_Matriz_Riesgos\Organización del trabajo.
Ver la actualización del  M-ODT-PR-001 Procedimiento para la elaboración de Concepto Técnico Jurídico - Jurídico en: Z:\1-SIG-DASCD\7-Organizacion_Trabajo\2-Procedimientos
6. Listas de asistencia a capacitación de redacción de textos jurídicos. Ver en: Z:\1-SIG-DASCD\22-Matriz de Riesgos\2019\Evidencias_Matriz_Riesgos\Organización del trabajo</t>
  </si>
  <si>
    <t>Con los controles existentes para el riesgo no se ha materializado en el periodo analizado, además se espera que con las acciones que se están ejecutando la probabilidad de materialización se reducirá.</t>
  </si>
  <si>
    <t>1. Proceso de selección de los proveedores y/o contratistas se cumple con rigurosidad de acuerdo con lo establecido por la ley y los procedimientos del DASCD 
2. Se realiza la supervisión a todos los proveedores y/o contratistas. Formato  A-CON-FM-014 Designacion de Supervision
3. Se realiza verificación del cumplimiento del proveedor de manera permanente. Formato A-CON-FM-020 Informe del Contratista Supervisor y tambien con el formato A-CON-FM-022 Acta de Recibo Final.</t>
  </si>
  <si>
    <t>1. Seguimiento por parte de la Subdirección Técnico Júridica a la publicación de los informes de supervisión de tal forma que el supervisor sea quien mensualmente se vea en la necesidad de hacer seguimiento a las obligaciones contratuales de los contratos.
2. Se constituyen polizas de cumplimiento y garantía para todos los contratos. Formato  A-CON-FM-027 Formato acta aprobación de garantía de cumplimiento o sus modificaciones.</t>
  </si>
  <si>
    <t>Subdirección Técnico Jurídica /
Abogados de Contratación</t>
  </si>
  <si>
    <t xml:space="preserve">1. A partir del mes de abril se hace seguimiento a los informes de supervisión de los contratos celebrados por SECOP I. Ver evidencias en: Z:\Sub_Tecnico_Juridica\INFORMES DE SUPERVISIÓN
2. Se realiza la revisión y la aprobación mediante acta de las  pólizas de garantía y cumplimiento de contratos celebrados por SECOP I. Ver pólizas y actas de aprobación en: Z:\1-SIG-DASCD\22-Matriz de Riesgos\2019\Evidencias_Matriz_Riesgos\Gestión contractual\Actas de aprobación de Pólizas
</t>
  </si>
  <si>
    <t>En el periodo se han ejecutado los controles definidos mediante procedimientos y formatos en lo relacionado con la supervisión y las garantías de los contratos por lo que el riesgo no se ha materializado para el periodo.</t>
  </si>
  <si>
    <t xml:space="preserve">1. Aprobación del PAA por parte del Comité de Contratación, en donde se presentan y aprueban las modificaciones necesarias de forma periódica.
2. Seguimiento y publicación del cumplimiento del PAA por parte de la STJ, donde se verifica la contratación aprobada y el presupuesto asignado para cada proceso.
3. Publicación de información contractual </t>
  </si>
  <si>
    <t>1. Revisión Jurídica de estudios y documentos previos por parte de los profesionales encargados de cada proceso donde se verifica que este conforme a lo aprobado en el PAA.
2. Identificación, análisis y valoración de riesgos de corrupción asociados a la Gestión Contractual, así como el monitoreo y seguimiento de acuerdo a las frecuencias definidas en la Guía de Administración de Riesgos.</t>
  </si>
  <si>
    <t>1.Actas de comités de contratación donde se aprueba el PAA. Ver actas evidencia en: Z:\1-SIG-DASCD\22-Matriz de Riesgos\2019\Evidencias_Matriz_Riesgos\Gestión contractual\Actas de Chomite de Contratación\Aprobación de PAA
2. Publicación mensual del PAA con sus modificaciones. Ver en link de transparencia de la pagina del DASCD. https://www.serviciocivil.gov.co/portal/transparencia/contratacion/plan-anual-adquisiciones.
3. Correo electrónicos  u oficios con observaciones a estudios previos  y documentos en donde se verifica  también la consistencia frente a lo aprobado en el PAA. Ver en Z:\1-SIG-DASCD\22-Matriz de Riesgos\2019\Evidencias_Matriz_Riesgos\Gestión contractual.
4. Seguimiento y monitoreo a la Matriz de riesgos. Ver en Z:\1-SIG-DASCD\22-Matriz de Riesgos\2019.  Ver en Z:\1-SIG-DASCD\22-Matriz de Riesgos\2019\Evidencias_Matriz_Riesgos\Gestión contractual</t>
  </si>
  <si>
    <t>En el periodo se han ejecutado los controles definidos y las acciones preventivas registradas con las que el riesgo no se ha materialización.</t>
  </si>
  <si>
    <t>1. Funciones de los supervisores descritas en el manual de contratación del DASCD
2. Entrega con el formato A-CON-FM-014 Designación de Supervisión con el A-CON-FM-034 Buenas practicas en materia de supervisión contractual para que sea aplicado por el funcionario designado como supervisor de un contrato.</t>
  </si>
  <si>
    <t xml:space="preserve">1. Se actualizó el A-CON-PR-012  Procedimiento de ejecución contractual, ajustándolo a las necesidades correspondientes para SECOP I y SECOP II y en lo referido a supervisión se describen claramente las actividades que debe realizar en la etapa contractual.
2. Seguimiento a la publicación de informes de supervisión </t>
  </si>
  <si>
    <t>1. Designación de supervisor ver en: Z:\1-SIG-DASCD\22-Matriz de Riesgos\2019\Evidencias_Matriz_Riesgos\Gestión contractual\Designación de supervisor.
2. Procedimiento actualizado y publicado en: Z:\1-SIG-DASCD\13-G_Contractual\2-Procedimientos
3. Archivo Excel con el seguimiento a contratos celebrados por SECOP I. Ver archivo excel de seguimiento en Z:\Sub_Tecnico_Juridica\INFORMES DE SUPERVISIÓN</t>
  </si>
  <si>
    <t>Con los controles existentes para el riesgo no se ha materializado en el periodo analizado, además se espera que con las acciones que se están ejecutando como la de la actualización de procedimientos, la probabilidad de materialización se reducirá.</t>
  </si>
  <si>
    <t xml:space="preserve">1. Revisión técnica juridica de cada concepto por parte del Subdirector (a) Técnico Jurídico y Asesores del despacho, quienes revisan que el concepto emitido este acorde con la normatividad legal vigente, ademas de que se de respuesta ala solicitud del peticionario.
2. Procedimiento documentado para la elaboración de concepto técnico - jurídico. </t>
  </si>
  <si>
    <t>1. Acceso a fuentes normativas por internet, para consultar novedades  y/o cambios en la normatividad.
2. Actualización de procedimiento  A-JUR-PR-004 Construcción y evaluación periódica de normograma, con el fin de tener normogramas actualizados y de acuerdo a lineamientos descritos en dicho procedimiento. (Acción en ejecución actualmente).
3. Identificación, análisis y valoración de riesgos de corrupción asociados a la Gestión de defensa judicial, así como el monitoreo y seguimiento de acuerdo a las frecuencias definidas en la Guía de Administración de Riesgos.</t>
  </si>
  <si>
    <t xml:space="preserve">
1. . Acceso libre a paginas de internet de fuentes normativas tales como el Congreso de la Republica (Senado), Ministerios, Secretaría Jurídica Distrital, Gacetas, etc.
2. Proyecto de actualización del procedimiento de Construcción y Evaluación Periódica del Normograma  realizado y en revisión por parte de la Subdirectora Técnico Jurídica. Ver proyecto y solicitud de revisión realizada a la STJ  en: Z:\1-SIG-DASCD\22-Matriz de Riesgos\2019\Evidencias_Matriz_Riesgos\Organización del trabajo.
3. M-ODT-PR-001  Procedimiento para la elaboración de Concepto Técnico - Jurídico; actualizado y publicado en: Z:\1-SIG-DASCD\7-Organizacion_Trabajo\2-Procedimientos
4. Seguimiento y monitoreo a la Matriz de riesgos. Ver en Z:\1-SIG-DASCD\22-Matriz de Riesgos\2019.</t>
  </si>
  <si>
    <t>Con los controles existentes para el riesgo no se ha materializado en el periodo analizado, además se espera que con las acciones que se estan ejecutando como la de la actualización de procedimiento de jestión juridica, la probabilidad de materialización se reducirá.</t>
  </si>
  <si>
    <t xml:space="preserve">1. Revisión técnica juridica de cada concepto por parte del Subdirectoe (a) Técnico Jurédico y Asesores del despacho, quienes revisan que el concepto emitido este acorde con la normatividad legal vigente, ademas de que se de respuesta ala solicitud del peticionario.
2. Procedimiento documentado para la elaboración de concepto técnico - jurídico. </t>
  </si>
  <si>
    <t>1. . Acceso libre a paginas de internet de fuentes normativas tales como el Congreso de la Republica (Senado), Ministerios, Secretaría Jurídica Distrital, Gacetas, etc.
2. Proyecto de actualización del procedimiento de Construcción y Evaluación Periódica del Normograma  realizado y en revisión por parte de la Subdirectora Técnico Jurídica. Ver proyecto y solicitud de revisión realizada a la STJ  en: Z:\1-SIG-DASCD\22-Matriz de Riesgos\2019\Evidencias_Matriz_Riesgos\Organización del trabajo.
3. M-ODT-PR-001  Procedimiento para la elaboración de Concepto Técnico - Jurídico; actualizado y publicado en: Z:\1-SIG-DASCD\7-Organizacion_Trabajo\2-Procedimientos
4. Seguimiento y monitoreo a la Matriz de riesgos. Ver en Z:\1-SIG-DASCD\22-Matriz de Riesgos\2019.</t>
  </si>
  <si>
    <t xml:space="preserve">1. Revisar el proceso de Atención al Ciudadano y actualizar los indicadores asociados al proceso y  la Matriz de Riesgos.
2. Emplear los controles existentes. 
</t>
  </si>
  <si>
    <t>1. Plan de Acción institucional/Proyecto atención Incluyente/Actualización Proceso Atención al Ciudadano.
2. Balance Score Quard/ Proceso Atención al Ciudadano.</t>
  </si>
  <si>
    <t>SEGUIMIENTO SEGUNDA LÍNEA DE DEFENSA -OAP</t>
  </si>
  <si>
    <t xml:space="preserve">Gina Triana - Profesional Universitario  /
Jessica Palma  - Auxiliar administrativo  
* Daniel Benavides -Contratista
* Líder de Capacitación - Sandra Carolina Ferro Lombana.
* Líder de Bienestar - Mónica Tarquino 
</t>
  </si>
  <si>
    <t xml:space="preserve">
31/12/2019</t>
  </si>
  <si>
    <t xml:space="preserve">* Encuestas aplicadas y analizadas (Reporte Indicadores mensuales)
* Modelo Pedagógico implementado. 
* Circular con los planes emitida y comunicada a las Entidades. </t>
  </si>
  <si>
    <t xml:space="preserve">* Revisión permanente de la normatividad, procedimientos e instrumentos desarrollados por las entidades rectoras.
* Socialización de las novedades a través de circulares, videos y asesorías a las entidades y servidores destinatarios de los sistemas.
WhatsApp, página Web
</t>
  </si>
  <si>
    <t>*Realizar asesorías con las entidades que así lo requieran para aclarar todo lo correspondiente a este tema.</t>
  </si>
  <si>
    <t>Liliana Cardenas -Profesiona Especializado/ Carolina Ferro/ Líder de Capacitación</t>
  </si>
  <si>
    <t>Actas y registro de asesoías teléfonicas</t>
  </si>
  <si>
    <t xml:space="preserve">Se ha realizado el seguimiento y las asesorías correspondientes para la proyección, cargue y formulación 2019 y ejecución 2018 de los planes institucionales de capacitación en el aplicativo PIC en Línea. Al igual con el tema de evaluación del desempeño
</t>
  </si>
  <si>
    <t>*Actualizar los cronogramas sobre los avances mensuales.
*Solicitar pieza comunicativa y socializarla a través de los diferentes medios, llamadas telefónicas, correos electrónicos, WhatsApp, página Web, cartas de invitación. 
*Realizar las acciones pertinentes para la aprobación y realización de los planes.
*Llevar a cabo reuniones con los proveedores para el seguimiento de las actividades y eventos.</t>
  </si>
  <si>
    <t xml:space="preserve">* Líder de Capacitación - Sandra Carolina Ferro Lombana.
* Líder de Bienestar - Mónica Tarquino </t>
  </si>
  <si>
    <t xml:space="preserve">Cronogramas actualizados.
Piezas comunicativas y socialización por el medio definido.
Plan de acción aprobado
Actas </t>
  </si>
  <si>
    <t xml:space="preserve">1. Participar activamente en instancias de coordinación y decisorias a nivel distrital, tales como Consejo de Gobierno y Comité Sectorial de Desarrollo Administrativo.
2. Elaborar y ejecutar un plan de comunicaciones para posicionar a nivel distrital, las actividades que desarrolla el DASCD en cumplimiento de su objeto.
</t>
  </si>
  <si>
    <t>Director del DASCD
Asesor de Dirección</t>
  </si>
  <si>
    <t>* correos electrónicos; documentos; actas de reuniones.
* Seguimiento Plan de comunicaciones DASCD 2019.</t>
  </si>
  <si>
    <t xml:space="preserve">1. Participación en instancias de coordinación a nivel distrital.
2. Plan de Comunicaciones elaborado y aprobado en Plan de Acción Institucional, con seguimiento mensual. 
</t>
  </si>
  <si>
    <t>1,. Con corte a 30 de Abril se evidenció desde la OAP la participación de la Alta Dirección en sesiónde Comité Sectorial de Desarrollo Administrativo. La evidencia reposa en la carpeta compartida:
 Z:\1-SIG-DASCD\22-Matriz de Riesgos\2019\Evidencias_Matriz_Riesgos\Gerencia estrategica
2. Se apoyó a la Asesora de Comunicaciones del DASCD desde la OAP en la formulación e incorporación en el Plan de Acción Institucional del Plan de Comunicaciones, el cual, se viene desarrollando con normalidad y se tiene un reporte de avance mensual con corte a Abril 30/2019 de 37% . Las evidencias reposan en la carpeta compartida:
 Z:\4-Segimiento_Plan_accion_2019\400_SGC\10_Comunicaciones</t>
  </si>
  <si>
    <t>Gestionar ante la SDH los recursos necesarios para la operación del DASCD, haciendo énfasis en que el departamento en cumplimiento de su misionalidad busca dar cobertura a todos los servidores públicos vinculados a todas las entidades del Distrito. Esta gestión se realiza en las mesas de trabajo programadas durante la presentación del anteproyecto anual.</t>
  </si>
  <si>
    <t>Jefe OAP y Subdirector de Gestión Corporativa</t>
  </si>
  <si>
    <t xml:space="preserve">1. Revisar y actualizar los procedimientos asociados al proceso Gerencia Estratégica
2. Mantener los controles existentes 
</t>
  </si>
  <si>
    <t xml:space="preserve">Jefe de la Oficina Asesora de Planeación
Profesional de Planeación </t>
  </si>
  <si>
    <t>Anteproyecto de inversión consolidado
Cuota global asignada a la entidad por parte de la SDH</t>
  </si>
  <si>
    <t>01/09//2019</t>
  </si>
  <si>
    <t>3. Correos electrónicos y correos masivos.
4. Listado de asistencia.
5. Seguimiento mensual al Proyecto "Mantenimiento de la certificación ISO 9001:2015" que se puede revisar en la carpeta compartida Z: Z:\4-Segimiento_Plan_accion_2019\110_OAP\7_Certificacion_ISO_ 90012015
6. Contrato de la auditoría interna.</t>
  </si>
  <si>
    <t>3. Durante el periodo se realizó el acompañamiento y revisión de los registros documentales que fueron solicitud por parte de las Dependencias de algún tipo de actualización, derogación o creación. Por otro lado, se envió correo electrónico a la áreas recordando la medición mensual de los indicadores.
4. Se llevó a cabo la capacitación, por parte de la Secretaría General, en lo relacionado al Modelo Integral de Planeación y Gestión - MIPG para todos los funcionarios del DASCD,
5. A través del Proyecto "Mantenimiento de la certificación ISO 9001:2015" se realizan actividades que permitan dar continuidad a la Certificación con la mejora continua de los procesos.
6. La contratación de la auditoría interna inicia el próximo periodo.</t>
  </si>
  <si>
    <t>1.Acto administrativo con los responsables y funciones de la alta dirección y Responsables de proceso para la implementación del Sistema de Gestión de Calidad 
2.Contratación de personal con el perfil necesario para liderar el diseño e implementación (Jefe de la OAP y Profesional) 
3.Acompañamiento permanente de la OAP con los procesos en la revisión y actualización de documentos, indicadores, riesgos, etc. 
4.Revisión por la dirección al Sistema de Gestión de Calidad 
5.Revisión del plan de acción del proyecto ISO en los comités periódicos de la Dirección, dónde se reporta el avance y las dificultades presentadas en la implementación. 
6.Ejecución de auditorias internas para validar la implementación correcta del SGC</t>
  </si>
  <si>
    <r>
      <t xml:space="preserve">2. El equipo que integra la Oficina Asesora de Planeación - OAP ha sido provisto por  profesionales y contratistas con perfiles, competencias y experticia conformes a sus cargos y roles.   
3. Realizar el acompañamiento permanente a los procesos en la creación, actualización y derogación relacionada con temas documentales, de indicadores y de riesgos.
Comunicar las modificaciones del Sistema de Gestión para mantener a los funcionarios enterados de los temas relevantes. 
4. </t>
    </r>
    <r>
      <rPr>
        <sz val="10"/>
        <rFont val="Calibri"/>
        <family val="2"/>
        <scheme val="minor"/>
      </rPr>
      <t xml:space="preserve">Realizar actividades de capacitación en temas propios del Sistema de Gestión. </t>
    </r>
    <r>
      <rPr>
        <sz val="10"/>
        <color rgb="FF000000"/>
        <rFont val="Calibri"/>
        <family val="2"/>
        <scheme val="minor"/>
      </rPr>
      <t xml:space="preserve">
5. Realizar actividades para mantener la certificación ISO 9001:2015.
6. Subcontratar la auditoría interna con personal especializado y experto para garantizar la objetividad.</t>
    </r>
  </si>
  <si>
    <t>1. Retrasos en la ejecución del Plan de Acción de las actividades asociadas a la Gestión del Conocimiento.
2. 
3. Pérdida de credibilidad frente a las entidades distritales y frente a la ciudadanía.
4. Retrasos en la implementación de lineamientos distritales en la Gestión Pública.
5. Obsolescencia en conceptos técnicos de la misionalidad del Departamento.
6. Incumplimientos en las metas del PDD.</t>
  </si>
  <si>
    <t>1. Realizar la planeación de la contratación para vigencia 2019.
2. Efectuar seguimiento mensual al PAA a través del comité de contratación.
3. Desarrollar actividades para mejorar el procesamiento de la información. Efectuar desarrollos y mejoras para el SIDEAP.
4. Gestionar con las entidades la actualización de la información.</t>
  </si>
  <si>
    <t>Líder del Proceso Gestión del Conocimiento
Profesional Universitario OAP - Apoyo funcional de SIDEAP
Contratista OAP - Apoyo funcional de SIDEAP</t>
  </si>
  <si>
    <t>1. Desde el mes de diciembre de 2018 se efectuó la planeación de la contratación para vigencia 2019. (se adjunta PAA)
2. Se efectúa seguimiento mensual al PAA a través del comité de contratación, Las actas están en custodia de la Subdirección Técnico-Jurídica).
3. A través del proyecto "Proyección a mediano plazo de SIDEAP", se están desarrollando actividades para mejorar el procesamiento de la información. Así mismo desde el área de OTIC, a través del Proyecto Transformación Digital, se efectúan desarrollos y mejoras para el SIDEAP, tendientes a optimizar la captura y procesamiento de la información.
Adicionalmente se planeó la estrategia de apropiación del SIDEAP con las entidades distritales (Se adjunta cronograma)
4. La actualización del proceso de gestión de conocimiento, que incluyó actualización de un procedimiento, 4 instructivos y tres formatos. (Z:\1-SIG-DASCD\3-Gestión del Conocimiento) Como mejora al análisis de la información se cuenta con un tablero de control sobre empleo público con cortes mensuales el cual se encuentra publicado en el siguiente link: https://www.serviciocivil.gov.co/portal/content/cifrasestadisticas-0
5. Se enviaron oficios (Ver relación de oficios generados, fuente CORDIS), correos electrónicos y llamadas telefónicas a las entidades con el fin de contar con la información actualizada de manera oportuna. También se realizaron capacitaciones a las siguientes entidades:
15 Secretarías  y
 Caja de Vivienda Popular - CVP
Fondo De Prestaciones Econ¢micas, Cesant¡as Y Pensiones - FONCEP
Unidad Administrativa Especial Cuerpo Oficial De Bomberos - UAECOB
Fundación Gilberto µlzate Avenda¤o - FUGA
Instituto Distrital de la Participaci¢n y Acci¢n Comunal - IDPAC
Instituto Distrital de Turismo - IDT
Instituto Distrital del Patrimonio Cultural - IDPC
Instituto para la Econom¡a Social - IPES 
Instituto para la Investigaci¢n Educativa y el Desarrollo Pedag¢gico - IDEP
Instituto para la Protecci¢n de la Ni¤ez y la Juventud - IDIPRON
Unidad Administrativa Especial de Servicios P£blicos - UAESP
Contraloria
alcaldia local de engativa
DADEP
IDU
IDARTES
IDIPYBA
JARDINBOTANICO
IDIGER</t>
  </si>
  <si>
    <t xml:space="preserve">1 y 2. Se adjunta el PAA 2019 con los respectivos seguimientos que indican la fecha en la que se realizaron los comités y los memorandos que fueron motivo de verificación y ajustes durante las sesiones. Esta información también se puede revisar en la carpeta compartida Z: Z:\Plan_Anual_Adquisiciones. Las actas se encuentran en firma de los integrantes del Comité. 
3.Plan de Acción Institucional
4.Proceso Gestión del Conocimiento actualizado. </t>
  </si>
  <si>
    <t>Estas actividades estan a cargo de la Oficina Asesora de Planeación, la cual, pudo verificar que el responsable de realizar las acciones incorporadas para la mitigación de riesgos, las efectuó de manera oportuna.
La evidencias reposan en las siguientes carpetas:
Z:\1-SIG-DASCD\22-Matriz de Riesgos\2019\Evidencias_Matriz_Riesgos\Gestión del conocimiento\Evidencias ene_feb_mar_abr</t>
  </si>
  <si>
    <t>Incumplimiento de los objetivos establecidos para los proyectos de inversión ejecutados por la entidad</t>
  </si>
  <si>
    <t xml:space="preserve">1. Se cuenta con un procedimiento para la revisión de la Plataforma Gerencial E-GES-PR-001. 
2. Se cuenta con el procedimiento para formulación de proyectos de inversión  E-GES-PR-002
2. Se cuenta con el formato para la formulación del Plan de acción E-GES-FM-014.
3. Acompañamiento por parte de la Oficina Asesora de Planeación en la formulación de los Planes de Acción de todas las dependencias de la Entidad. 
4. Revisión y aprobación de los planes de acción por parte de la Dirección. 
5. Se presentan los resultados de los seguimientos en el Comité de Gestión y desempeño y se generan las alertas que correspondan. 
</t>
  </si>
  <si>
    <t xml:space="preserve">1. Plan de Acción de los Proyectos de Inversión. Cronograma mensual de seguimiento.
2. Monitoreo mensual a la ejecución de las actividades de los proyectos de Inversión 1179 y 1182.
3. Validación por parte de la OAP según las metas establecidas en SEGPLAN.
</t>
  </si>
  <si>
    <t xml:space="preserve">1. Revisar y actualizar el cronograma de actividades mensualmente para los proyectos de Inversión.
2.Control y monitoreo por parte de los gerentes de los proyectos de Inversión de la ejecución presupuestal.
3. Incorporar en la plataforma SEGPLAN el avance periodico de los proyectos de Inversión.
</t>
  </si>
  <si>
    <t xml:space="preserve">Gerentes de los Proyetcos de Inversión / SGC y SBDD
Oficina Asesora de Planeación 
 </t>
  </si>
  <si>
    <t xml:space="preserve">1. Ficha Técnica de los proyectos de Inversión actualizada.
2. Segplan </t>
  </si>
  <si>
    <t xml:space="preserve">1. Para tres de las 5 metas del proyecto 1179, se tienen avances específicos mensuales cuantificables. En la medida en que el proyecto lo requiere se hacen los respectivos ajustes al interior de la ficha técnica del proyecto. Con corte a 30 de Abril el riesgo no se ha materializado.
Con respecto al proyecto 1182 se tienen unas metas internas las cuales se han venido cumpliendo de acuerdo al cronograma. 
2. Los avances se han incorporado en SEGPLAN de acuerdo con las fechas establecidas para ello.  </t>
  </si>
  <si>
    <t xml:space="preserve">1. Procedimientos actualizados.
2. Plan de acción alineado a los objetivos estratégicos de la entidad y al Modelo Integrado de Planeación y Gestión.  
3. Visor de Impacto presentado en el Comité Institucional de Gestión y Desempeño. </t>
  </si>
  <si>
    <t xml:space="preserve">1. Los procedimientos que hacen parte del proceso Gerencia estratégica se actualizarán a partir del Mes de Mayo en cuanto a los lineamientos emitidos en el Modelo Integrado de Planeación y Gestión. 
2. El Plan de Acción se elaboró con el apoyo de la OAP en un trabajo articulado con todas las áreas del DASCD, con el fin de que los proyectos a trabajar en el 2019, estuvieran alineados con los Objetivos Estratégicos y a su vez con las Políticas y Dimensiones del Modelo Integrado de Planeación y Gestión. El Plan de Acción Institucional quedó publicado en página web el 31 de Enero de 2019.
3. Se viene realizando mensualmente el seguimiento al Plan de Acción Institucional dentro del Comité Institucional de Gestión y Desempeño. Allí se muestra el Visor de Impacto y el avance de lo ejecutado Vs lo programado en la estrategia. </t>
  </si>
  <si>
    <r>
      <rPr>
        <sz val="10"/>
        <rFont val="Calibri"/>
        <family val="2"/>
        <scheme val="minor"/>
      </rPr>
      <t>1. Actividad en proceso de iniciar
2. El Plan de Acción Institucional alineado con los Objetivos Estratégicos y las Políticas y Dimensiones del MIPG, puede consultarse en la página web en el botón trasparencia:</t>
    </r>
    <r>
      <rPr>
        <u/>
        <sz val="11"/>
        <color theme="10"/>
        <rFont val="Calibri"/>
        <family val="2"/>
        <scheme val="minor"/>
      </rPr>
      <t xml:space="preserve">
https://www.serviciocivil.gov.co/portal/transparencia/planeacion/pol%C3%ADticas-lineamientos-y-manuales/plan-acci%C3%B3n-institucional-2019-vr-2
</t>
    </r>
    <r>
      <rPr>
        <sz val="10"/>
        <rFont val="Calibri"/>
        <family val="2"/>
        <scheme val="minor"/>
      </rPr>
      <t>3. Desde la OAP se hace el seguimiento y presentación en Comite Institucional de Gestión y Desempeño del avance al Plan de Acción Institucional, las evidencias del Visor de Impacto reposan en la cartpeta: 
Z:\1-SIG-DASCD\22-Matriz de Riesgos\2019\Evidencias_Matriz_Riesgos\Gerencia estrategica\Seguimiento_Plan de Accion</t>
    </r>
  </si>
  <si>
    <t xml:space="preserve">1. Se realiza mantenimiento preventivo y correctivo sobre plataforma tecnológica.
2. Se realiza monitoreo a los diferentes elementos que componen la plataforma tecnológica.
3. Se efectúan prueban las cuales se certifican para aprobación y posterior cambio de la plataforma tecnológica.
</t>
  </si>
  <si>
    <t xml:space="preserve">1. El proceso Atención al Ciudadano se viene actualizando de acuerdo al Plan de Acción Institucional, proyecto Atención Incluyente de la SGC.
2. Se viene reportando el indicador de PQRS mensualmente en el que se puede evidenciar cuantos PQRS se atendieron en término y cuantos fuera de término.  
Adicionalmente a partir del mes de Mayo se enviará a las áreas una alerta con el reporte de las PQRS asignadas y el término de la respuesta (Vencido, próximo a vencer, o en trámite). </t>
  </si>
  <si>
    <r>
      <t xml:space="preserve">
</t>
    </r>
    <r>
      <rPr>
        <sz val="10"/>
        <rFont val="Calibri"/>
        <family val="2"/>
        <scheme val="minor"/>
      </rPr>
      <t>Desde la OAP se viene monitoreando los indicadores del proceso Atención al Ciudadano. Al corte de 30 de Abril no se ha materializado el riesgo ya que no se ha superado el 40%  de las respuestas a las PQRS fuera de tiempo. Los indicadores pueden consultarse en la carpeta compartida:</t>
    </r>
    <r>
      <rPr>
        <u/>
        <sz val="10"/>
        <color theme="10"/>
        <rFont val="Calibri"/>
        <family val="2"/>
        <scheme val="minor"/>
      </rPr>
      <t xml:space="preserve">
https://www.serviciocivil.gov.co/portal/transparencia/planeacion/metas-e-indicadores/balance-score-card-primer-trimestre-2019</t>
    </r>
  </si>
  <si>
    <t xml:space="preserve">Mantener los controles actuales, actualizar los procedimientos </t>
  </si>
  <si>
    <t>John Najar - Profesional Especializado SGC 
Luis Montes. Auxiliar Administrativo</t>
  </si>
  <si>
    <t>Inventario en SAE y SAI</t>
  </si>
  <si>
    <t>Se tiene registro de los inventarios por cada uno de los funcionarios de la Entidad, de los movimientos mensuales realizados por la auxiliar administrativa o encargada de inventarios.
Reporte de inclusiones y exclusiones de bienes a la aseguradora mensual para mantener la base de datos de los bienes de la entidad asegurada y actualizada.
Se cuenta con backup de grabación de camaras al interior de la entidad 24 horas al día.
Se cuenta con el programa de seguros de la Entidad actualizado, pólizas por cada ramo.</t>
  </si>
  <si>
    <t>Capacitaciones programadas en el PIGA</t>
  </si>
  <si>
    <t xml:space="preserve">Laura Gonzalez - Profesional PIGA </t>
  </si>
  <si>
    <t>Registro de asistencia a las capacitaciones</t>
  </si>
  <si>
    <t>En el mes de marzo se realizó la inspección a los kit´s de emergencia ambiental y asi mismo se ha venido cumpliendo las diferentes actividades planteadas en el Programa de Gestión Integral de Residuos realcionadas con manejo de residuos peligrosos y se tienen  programadas para los meses de mayo y noviembre de 2019 capacitaciones  sobre manejo de residuos peligrosos y atención de emergencias ambientales y para el mes de agosto la realización del simulacro de emergencia ambiental del DASCD.</t>
  </si>
  <si>
    <t xml:space="preserve">Mantener los controles actuales . </t>
  </si>
  <si>
    <t xml:space="preserve">John Najar - Profesional Especializado SGC </t>
  </si>
  <si>
    <t xml:space="preserve">Contratos de suministro de bienes y servicios </t>
  </si>
  <si>
    <t>Se realiza la etapa contractual de cada uno de los proceso de contratación de bienes y servicios, se realiza ajustes  al plan anual de adquisiciones.</t>
  </si>
  <si>
    <t xml:space="preserve">Una vez revisado desde la Oficina Asesora de planeación, verificada la No materialización del Riesgo, se sugiere dar continuidad al registro de inventarios y aplicación a los módulos del sistema SICAPITAL. Las evdidencias pueden consultarse en la carpeta compartida:
Z:\1-SIG-DASCD\22-Matriz de Riesgos\2019\Evidencias_Matriz_Riesgos\Recursos físicos
</t>
  </si>
  <si>
    <t>Una vez revisado desde la Oficina Asesora de planeación, verificada la No materialización del Riesgo, se puede consultar todas las evidencias correspondientes a la implementación del Plan institucional de Gestión Ambiental PIGA en la carpeta compartida:
Z:\4-Segimiento_Plan_accion_2019\400_SGC\11_Sostenimiento_PIGA</t>
  </si>
  <si>
    <t>Una vez revisado el Plan Anual de Adquisiciones 2019, se pudo evidenciar desde la Oficina Asesora de Planeación la No materialización del Riesgo, ya que los contratos de suministro vienen desde la vigencia 2018. Las evidencias se pueden encontrar en la carpeta compartida:
Z:\Plan_Anual_Adquisiciones</t>
  </si>
  <si>
    <t>Una vez verificadas las acciones del Autocontrol del proceso por parte de la Oficina Asesora de Planeación se evidencia que no hubo materialización del riesgo, las evidencias reposan en la carpeta compartida: 
Z:\1-SIG-DASCD\22-Matriz de Riesgos\2019\Evidencias_Matriz_Riesgos\Gestión documental</t>
  </si>
  <si>
    <r>
      <rPr>
        <sz val="11"/>
        <rFont val="Calibri"/>
        <family val="2"/>
        <scheme val="minor"/>
      </rPr>
      <t>Desde la OAP se hace la validación y seguimiento a los Proyectos de Inversión 1179 y 1182 y se alimenta el Sistema de seguimiento a los programas, proyectos y metas del Plan de Desarrollo de Bogotá (SEGPLAN).
Las evidencias se pueden encontrar en la siguiente ruta:</t>
    </r>
    <r>
      <rPr>
        <u/>
        <sz val="11"/>
        <color theme="10"/>
        <rFont val="Calibri"/>
        <family val="2"/>
        <scheme val="minor"/>
      </rPr>
      <t xml:space="preserve">
https://www.serviciocivil.gov.co/portal/transparencia/planeacion/metas-e-indicadores/plan-de-acci%C3%B3n-2016-2020-componente-de-gesti%C3%B3n-e
</t>
    </r>
  </si>
  <si>
    <t>Mantener los controles actuales y mantener actualizados el manual estratégico de comunicaciones y el procedimiento de publicaciones web</t>
  </si>
  <si>
    <t>Paola Suárez, 
Asesor de Comunicaciones</t>
  </si>
  <si>
    <t>Manual estratégico de comunicaciones cargado en el SIG
Se sigue cumpliendo con el  Comité de Redacción que lo integran los líderes de todas las áreas donde se definen los temas a difundir por los diferentes canales con que cuenta el Departamento (acta de la reunión)</t>
  </si>
  <si>
    <t xml:space="preserve">1. Se cumple con un comité de redacción con todos los líderes de la áreas donde estos deben llevar la información a difundir en el mes y que además debe estar aprobada por sus respectivos Jefes.
2. De acuerdo al Manual Estratégico de Comunicaciones, el único vocero de la Entidad al interior y exterior es la Directora del Departamento.
3. Plazos establecidos por el comité de redacción para la entrega de la información que se difunde a través de los diferentes canales 
1. El Comité se realiza cada mes y cuenta con fechas establecidas para llevar a cabo los compromisos establecidos.
2. El manual estratégico de Comunicaciones esta publicado en la pagina web del Departamento y en el SIG"
3. El procedimiento de publicaciones web se encuentra actualizado </t>
  </si>
  <si>
    <t>Desde la Oficina Asesora de Planeación se pudo verificar que se vienen implementando los controles establecidos para la No materialización del riesgo. Además la OAP viene participando en las reuniones citadas en el marco del comité de redacción en el cual, se discuten los temas de mayor interés para que sean publicados en el boletín Deja Huella. Las evidencias de las acciones pueden consultarse en la carpeta compartida:
Z:\1-SIG-DASCD\22-Matriz de Riesgos\2019\Evidencias_Matriz_Riesgos\Gestión de la comunicación\Abril</t>
  </si>
  <si>
    <t>1. Se verifica la existencia del expediente físico préstamo de documentos y allí se encuentran todas la planillas de control préstamo de material documental con archivo de enero a abril 30 de 2019.
2.Se evidencia listado de asistencia del 15 febrero y 11 de abril de 2019, mediante el cual se verifica físicamente (punteo de expedientes) los expedientes que han tenido mayor movimiento.</t>
  </si>
  <si>
    <t>1. Realización de comités de Contratación para aprobación de estudios y documentos previos además de revisar las observaciones que se formulen respecto a los procesos  mayores a 100 SMLV, asegurando que los requisitos exidos sean suficientemente objetivos.
2. Revisión Jurídica de estudios y documentos previos por parte de los profesionales encargados de cada proceso validando la conformidad del objeto que este acorde con el PAA, el presupuesto y modalidad de contratación, para verificar que los requisitos sean objetivos.
3. Estructuración de la propuesta de los lineamientos para Conflicto de intereses.
4. Actualización de formatos y procedimientos de contratación Directa.
5. Identificación, análisis y valoración de riesgos de corrupción asociados a la Gestión Contractual, así como el monitoreo y seguimiento de acuerdo a las frecuencias definidas en la Guía de Administración de Riesgos.</t>
  </si>
  <si>
    <t>Comité de Contratación
Subdirección Técnico Jurídica /
Abogados de Contratación</t>
  </si>
  <si>
    <t>1. Actas de Comité de Contratación 2019. Ver actas en Z:\1-SIG-DASCD\22-Matriz de Riesgos\2019\Evidencias_Matriz_Riesgos\Gestion contractual\Actas de Comite de Contratación. Actualmente estas actas en firma por parte de los participantes del comité.
2. Correo electrónicos  u oficios con observaciones a los estudios y documentos previos. Ver en Z:\1-SIG-DASCD\22-Matriz de Riesgos\2019\Evidencias_Matriz_Riesgos\Gestion contractual
3. Correo electrónico enviado a la OAP con la propuesta de los lineamientos para conflicto de intereses. Ver en Z:\1-SIG-DASCD\22-Matriz de Riesgos\2019\Evidencias_Matriz_Riesgos\Gestion contractual
4. Formatos y procedimiento de contratación directa actualizados en el 2019. Ver procedimiento V7 vigente desde abril de 2019 en Z:\1-SIG-DASCD\13-G_Contractual\2-Procedimientos; y formatos A-CON-FM-001 V4,  A-CON-FM-011 V4 y A-CON-FM-014 V4 en Z:\1-SIG-DASCD\13-G_Contractual\3-Formatos, teniendo en cuenta los cambios en la plataforma SECOP y que contratación directa se hace por SECOP I y no por SECOP II
5. Seguimiento y monitoreo a la Matríz de riesgos. Ver en Z:\1-SIG-DASCD\22-Matriz de Riesgos\2019.  Ver en Z:\1-SIG-DASCD\22-Matriz de Riesgos\2019\Evidencias_Matriz_Riesgos\Gestion contractual</t>
  </si>
  <si>
    <t>Para este periodo se vienen aplicando los controles existentes y las acciones descritas con las que se previenen la materialización del riesgo.</t>
  </si>
  <si>
    <t>1. Se evidencia la sesión de comité de contratación para  aprobación de estudios y documentos previos además de revisar las observaciones que se formulen respecto a los procesos  mayores a 100 SMLV, asegurando que los requisitos exidos sean suficientemente objetivos.
2. Se evidencia que los profesionales de la STJ remiten observaciones a los documentos previos a la contratación que garanticen el cumplimiento de los procedimientos contractuales de la entidad, a través de correos electrónicos
3. Se revisa la carpeta del proceso Gestión Contractual en Z y se evidencia que se realizaron actualizaciones de los formatos del proceso</t>
  </si>
  <si>
    <t>1. Revisión Jurídica de estudios y documentos previos por parte de los profesionales encargados de cada proceso donde se verifica ademas la modalidad por la que se va a realizar el proceso, acorde con lo registrado en el PAA.
2. Divulgación a las diectivas del DASCD de las cuantías como referentes para determinar la modalidad de contratación.
3. Identificación, análisis y valoración de riesgos de corrupción asociados a la Gestión Contractual, así como el monitoreo y seguimiento de acuerdo a las frecuencias definidas en la Guía de Administración de Riesgos.</t>
  </si>
  <si>
    <t>1. Correo electrónicos  u oficios con observaciones a estudios previos  y documentos. Ver en Z:\1-SIG-DASCD\22-Matriz de Riesgos\2019\Evidencias_Matriz_Riesgos\Gestion contractual
 2. Memorando dirigido a las directivas del DASCD. Ver memorado radicado No. 2019IE752 del 20/02/2019 en Z:\1-SIG-DASCD\22-Matriz de Riesgos\2019\Evidencias_Matriz_Riesgos\Gestion contractual.
3. Seguimiento y monitoreo a la Matríz de riesgos. Ver en Z:\1-SIG-DASCD\22-Matriz de Riesgos\2019.  Ver en Z:\1-SIG-DASCD\22-Matriz de Riesgos\2019\Evidencias_Matriz_Riesgos\Gestion contractual</t>
  </si>
  <si>
    <t>En el periodo se han ejecutado los controles definidos y las acciones preventivas para disminuir el riesgo de tal forma que no se ha tenido materialización del mismo.</t>
  </si>
  <si>
    <t>1. Se evidencia que los profesionales de la STJ remiten observaciones a los documentos previos a la contratación que garanticen el cumplimiento de los procedimientos contractuales de la entidad, a través de correos electrónicos
3. Se evidencia que por CORDIS sale un memorando a los directivos del DASCD informando las cuantías de la contratación en la vigencia 2019.</t>
  </si>
  <si>
    <t>1. Realización de comités de Contratación para aprobación de estudios y documentos previos además de revisar las observaciones que se formulen respecto a los procesos mayores a 100 SMLV.
2. Revisión Jurídica de estudios y documentos previos por parte de los profesionales encargados de cada proceso para validar el cumplimiento de requisitos o condiciones incluidos en los estudios y documentos previos no induzcan a direccionar un proceso.
3. Estructuración de la propuesta con los lineamientos para Conflicto de intereses.
4. Actualización de formatos y procedimientos de contratación Directa.
5. Identificación, análisis y valoración de riesgos de corrupción asociados a la Gestión Contractual, así como el monitoreo y seguimiento de acuerdo a las frecuencias definidas en la Guía de Administración de Riesgos.</t>
  </si>
  <si>
    <t>1. Actas de Comités de Contratación 2019. Ver actas en Z:\1-SIG-DASCD\22-Matriz de Riesgos\2019\Evidencias_Matriz_Riesgos\Gestion contractual\Actas de Comite de Contratación. Actualmente estas actas en firma por parte de los participantes del comité.
2. Correo electrónicos  u oficios con observaciones a estudios y documentos previos. Ver en Z:\1-SIG-DASCD\22-Matriz de Riesgos\2019\Evidencias_Matriz_Riesgos\Gestion contractual
3. Correo electrónico enviado a la OAP con la propuesta de los lineamientos para conflicto de intereses para revisión. Ver en Z:\1-SIG-DASCD\22-Matriz de Riesgos\2019\Evidencias_Matriz_Riesgos\Gestion contractual
4. Formatos y procedimiento de contratación directa actualizados en el 2019. Ver procedimiento V7 vigente desde abril de 2019 en Z:\1-SIG-DASCD\13-G_Contractual\2-Procedimientos; y formatos A-CON-FM-001 V4,  A-CON-FM-011 V4 y A-CON-FM-014 V4 en Z:\1-SIG-DASCD\13-G_Contractual\3-Formatos.
5. Seguimiento y monitoreo a la Matríz de riesgos. Ver en Z:\1-SIG-DASCD\22-Matriz de Riesgos\2019.</t>
  </si>
  <si>
    <t>1. Revisión de las evaluaciones técnico Jurídica y Financiera por parte del comité de contratación para los procesos mayores a 100 SMLV. 
2. Revisión jurídica frente al cumplimiento del perfil por parte de abogados de la STJ para el caso de contratos de prestación de servicios profesionales y de apoyo a la gestión.
3. Identificación, análisis y valoración de riesgos de corrupción asociados a la Gestión Contractual, así como el monitoreo y seguimiento de acuerdo a las frecuencias definidas en la Guía de Administración de Riesgos.</t>
  </si>
  <si>
    <t>1. Comité de Contratación
2. Subdirección Técnico Jurídica</t>
  </si>
  <si>
    <t xml:space="preserve">1. Actas de Comités de Contratación 2019. Ver actas en Z:\1-SIG-DASCD\22-Matriz de Riesgos\2019\Evidencias_Matriz_Riesgos\Gestion contractual\Actas de Comite de Contratación. Actualmente estas actas en firma por parte de los participantes del comité.
2. Correos electrónicos  u oficios con observaciones frente al cumplimiento del perfil de las persona a contratar. Ve correos con observaciones en Z:\1-SIG-DASCD\22-Matriz de Riesgos\2019\Evidencias_Matriz_Riesgos\Gestion contractual.
3. Seguimiento y monitoreo a la Matríz de riesgos. Ver en Z:\1-SIG-DASCD\22-Matriz de Riesgos\2019.
</t>
  </si>
  <si>
    <t>Para el periodo se aplican los controles existentes junto con las acciones descritas que están en ejecución se proyecta la disminución de la probabilidad de materialización del riesgo.</t>
  </si>
  <si>
    <t>1. Se evidencia la sesión de comité de contratación para  aprobación de estudios y documentos previos además de revisar las observaciones que se formulen respecto a los procesos  mayores a 100 SMLV, asegurando que los requisitos exidos sean suficientemente objetivos.
2. Se evidencia que los profesionales de la STJ remiten observaciones a los documentos previos a la contratación que garanticen el cumplimiento de los procedimientos contractuales de la entidad, a través de correos electrónicos
3. Se evidencia en lista de chequeo es obligatorio la evaluaciónd e idoneidad para contratación directa, igualmente, en la link https://community.secop.gov.co/Public/Tendering/ContractNoticeManagement/Index?currentLanguage=es-CO&amp;Page=login&amp;Country=CO&amp;SkinName=CCE, se videncia los informes de evalución para las licitaciones públicas.</t>
  </si>
  <si>
    <t>1. Actualización de los procedimientos (Actualmente la  acción se encuentra en ejecución): 
A-JUR-PR-001 Defensa Judicial. Se actualiza dejando por separa la actividades relacionadas con la Conciliación Extrajudicial y las de acción de repetición que estaban inmersas que lo hacían muy complejo.
A-JUR-PR-002 Acción de Tutela: Actualización con la inclusión de actividades de los registros y actualizaciones del SIPROJ Web de tal manera que ya tengan el sello de recibido del juzgado.
A-JUR-PR-003 Cumplimiento de Sentencia: Actualización de normatividad y alinearlo a las directrices de la secretaría jurídica distrital.
A-JUR-PR-004 Construcción y evaluación periódica de normograma: Actualizar lineamientos para la identificación y evaluación de requisitos aplicables.
2. Creación de procedimientos para Conciliación Extrajudicial con el que se pretende estandarizar actividades y lineamientos en cuanto a conciliación para menoscabar perjuicios a la entidad y el procedimiento de Acción de Repetición para proteger el patrimonio de le entidad. (Acción en ejecución actualmente)
3. Contratación de abogado externo "Apoderado Judicial de la entidad" especializado en temas de defensa judicial y seguimiento a las acciones adelantas en defensa de la entidad.
4. Identificación, análisis y valoración de riesgos de corrupción asociados a la Gestión de defensa judicial, así como el monitoreo y seguimiento de acuerdo a las frecuencias definidas en la Guía de Administración de Riesgos.</t>
  </si>
  <si>
    <t xml:space="preserve">1.  Avance del proyecto 5 del plan de acción 2019  de la STJ "Actualizacion_Gestion_Judicial"), cuyas evidencias se encuentran en la carpeta compartida Z del DASCD. Ver ademas acta de del avance de la actualización en Z:\1-SIG-DASCD\22-Matriz de Riesgos\2019\Evidencias_Matriz_Riesgos\Gestión jurídica.
3. Contrato de Prestación de Servicios Profesionales No. CPS-P-023-2019 e informes mensuales de supervisión. Ver evidencias en Z:\1-SIG-DASCD\22-Matriz de Riesgos\2019\Evidencias_Matriz_Riesgos\Gestión jurídica.
4. Seguimiento y monitoreo a la Matríz de riesgos. Ver en Z:\1-SIG-DASCD\22-Matriz de Riesgos\2019.
</t>
  </si>
  <si>
    <t>Los controles existentes se ejecutan conforme a las necesidades de la defensa judicial del departamento y se proyecta el fortalecimiento con las acciones preventivas que se vienen adelantando como los nuevos procedimientos como el de Conciliación  Extrajudicial y el de Acción de Repetición contribuyen a la no materialización del riesgo.</t>
  </si>
  <si>
    <t>1. Se evidencia acta del 29 de abril en la carpeta Z:\4-Segimiento_Plan_accion_2019\200_STJ\5_Actualizacion_Gestion_Judicial\Evidencias_abril, el estado de avance de los procedimientos entre la líder del proceso, abogado externo y la Subdirectora técnico jurídico
2. Se evidencia que para la vigencia el DASCD cuenta con un abogado externo  en temas de defensa judicial y seguimiento a las acciones adelantas en defensa de la entidad. Contrato 023_2019</t>
  </si>
  <si>
    <t>1. Capacitación en redacción de textos jurídicos
2. Actualización de procedimiento  A-JUR-PR-004 Construcción y evaluación periódica de normograma, con el fin de tener normogramas actualizados y de acuerdo a lineamientos descritos en dicho procedimiento. (Acción en ejecución actualmente)
3. Apoyo provisional de la labor técnico jurídica por parte de abogados de la Subdirección Ténico Jurídica en caso de contingencia.
4. Identificación, análisis y valoración de riesgos de corrupción asociados a la Gestión de defensa judicial, así como el monitoreo y seguimiento de acuerdo a las frecuencias definidas en la Guía de Administración de Riesgos.</t>
  </si>
  <si>
    <t>1. Listas de asistencia a capacitación
2. Avance del proyecto 5 del plan de acción 2019  de la STJ "Actualizacion_Gestion_Judicial"), cuyas evidencias se encuentran en la carpeta compartida Z del DASCD. Ver ademas acta de del avance de la actualización en Z:\1-SIG-DASCD\22-Matriz de Riesgos\2019\Evidencias_Matriz_Riesgos\Gestión jurídica.
3. Actos admnistrativos de personal vinculado. Z:\1-SIG-DASCD\22-Matriz de Riesgos\2019\Evidencias_Matriz_Riesgos\Gestión jurídica\Personal vinculado
4. Seguimiento y monitoreo a la Matríz de riesgos. Ver en Z:\1-SIG-DASCD\22-Matriz de Riesgos\2019.</t>
  </si>
  <si>
    <t>Con los controles existentes para el riesgo no se ha materializado en el periodo analizado, además se espera que con las acciones que se estan ejecutando como la de la actualización de procedimientos, la probabilidad de materialización se reducirá.</t>
  </si>
  <si>
    <t xml:space="preserve">1. Se evidencia la participación en la capacitación del 28 de marzo y 02 de abril en Comprensión y Redacción de Textos jurídicos, de personal que conforma la Subdirección Técnico Jurídica.
2. Se evidencia acta del 29 de abril en la carpeta Z:\4-Segimiento_Plan_accion_2019\200_STJ\5_Actualizacion_Gestion_Judicial\Evidencias_abril, el estado de avance de los procedimientos entre la líder del proceso, abogado externo y la Subdirectora técnico jurídico
</t>
  </si>
  <si>
    <t>1. Actualización de los procedimientos : 
A-JUR-PR-001 Defensa Judicial
A-JUR-PR-002 Acción de Tutela
A-JUR-PR-003 Cumplimiento de Sentencia
A-JUR-PR-004 Construcción y evaluación periódica de normograma.
2. Creación de procedimientos para Conciliación Extrajudicial para estandarizar actividades y lineamientos en cuanto a conciliación para menoscabar perjuicios a la entidad y el procedimiento de Acción de Repetición para proteger el patrimonio de le entidad. 
3. Contratación de abogado externo "Apoderado Judicial de la entidad" especializado en temas de defensa judicial y seguimiento a las acciones adelantas en defensa de la entidad.
4. Identificación, análisis y valoración de riesgos de corrupción asociados a la Gestión de defensa judicial, así como el monitoreo y seguimiento de acuerdo a las frecuencias definidas en la Guía de Administración de Riesgos.</t>
  </si>
  <si>
    <t xml:space="preserve">1. Avance del proyecto 5 del plan de acción 2019  de la STJ "Actualizacion_Gestion_Judicial"), cuyas evidencias se encuentran en la carpeta compartida Z del DASCD. Ver ademas acta de del avance de la actualización en Z:\1-SIG-DASCD\22-Matriz de Riesgos\2019\Evidencias_Matriz_Riesgos\Gestión jurídica.
2. Contrato de Prestación de Servicios Profesionales.
4. Seguimiento y monitoreo a la Matríz de riesgos. Ver en Z:\1-SIG-DASCD\22-Matriz de Riesgos\2019.
</t>
  </si>
  <si>
    <t>1. Se evidencia la participación en la capacitación del 28 de marzo y 02 de abril en Comprensión y Redacción de Textos jurídicos, de personal que conforma la Subdirección Técnico Jurídica.
2. Se evidencia acta del 29 de abril en la carpeta Z:\4-Segimiento_Plan_accion_2019\200_STJ\5_Actualizacion_Gestion_Judicial\Evidencias_abril, el estado de avance de los procedimientos entre la líder del proceso, abogado externo y la Subdirectora técnico jurídico</t>
  </si>
  <si>
    <t>1. Uso del formato de compromiso ética del auditor interno por parte de los auditores.
2.Diligenciamiento del formato Carta de Representación por parte de los auditados.</t>
  </si>
  <si>
    <t>Jefe Oficina de Control Interno</t>
  </si>
  <si>
    <t>1. Copia de los formatos firmados por parte del equipo de la OCI.
2. Copia de las cartas de representación firmada or los responsables de los procesos auditados</t>
  </si>
  <si>
    <t>1. Se anexan la copia de los formatos debidamente firmados que reposan en las hojas de vida de la Jefe y el profesional y de la contratista.
2. Se anexan copias de las cartas de representación de las auditorías realizadas.</t>
  </si>
  <si>
    <t>1. Se evidencia la suscripción de compromisos éticos por parte de los integrantes de la Oficina de Control Interno.
2, Se evidencia la suscripción de las cartas de reprentación a las auditorias realizadas en lo corrido de la vigencia.</t>
  </si>
  <si>
    <t>1. En Febrero de 2019 se creó el "Manual de Seguridad Digital", en el cual se documentan los objetivos de control que plantea la norma ISO27000.
2. Cumplimiento de las políticas de seguridad de la información planteadas en el Manual de Seguridad Digital y de los procedimientos de control de acceso  y gestión de incidentes, del proceso de seguridad de la información.</t>
  </si>
  <si>
    <t>En Febrero de 2019 se creó el "Manual de Seguridad Digital", en el cual se documentan los objetivos de control que plantea la norma ISO27000.
En marzo, entre el 18 y el 22, se desarrolló la semana de la seguridad, espacio en el cual se socializaron la política general de seguridad y el manual de segurida digital, igualmente se desarrollaron actividades de capacitación y concientización.</t>
  </si>
  <si>
    <t xml:space="preserve">Se creó el plan de Back-up, el cual contempla la programación y configuración de los mismos. </t>
  </si>
  <si>
    <t xml:space="preserve">Mantener los controles actuales y realizar el seguimiento y autocontrol del proceso contable </t>
  </si>
  <si>
    <t>Yasmin Gutierrez Leal
Camilo Jurado Saavedra</t>
  </si>
  <si>
    <t xml:space="preserve">*Actas de conciliación con los responsables de las áreas de gestión 
* Hojas de trabajo en Excel 
*Comprobantes y libros de contabilidad 
* Estados financieros y demás reportes contables </t>
  </si>
  <si>
    <t xml:space="preserve">Se realizan los controles descritos permanentemente, de los cuales quedan los registros señalados como las actas de conciliación, hojas de trabajo de Excel, y cómo tal el reporte en los estados financieros, estas actividades son mensuales y se llevan  cabo y se controlan a través de los indicadores del área contable y el seguimiento permanente al proceso </t>
  </si>
  <si>
    <t>Uso indebido o inadecuado de la información de la entidad</t>
  </si>
  <si>
    <t>Desde la OAP se evidenciaron los documentos relacionados con la mitigación del riesgo. Todas las evidencias reposan en la carpeta compartida.
Z:\1-SIG-DASCD\4-Seguridad de la Información\5-Manuales, Planes y Doc Estratégicos</t>
  </si>
  <si>
    <t>1. Se elabora la orden de pago y se pasa para revisión  de los profesionales a cargo de contabilidad y presupuesto, donde se hace la respectiva revisión de : nombre del proveedor o contratista, tipo y numero de la cuenta bancaria, fuentes de financiación , los descuentos a que haya lugar,  se revisa la planilla de seguridad social que  corresponda al periodo a pagar. 
2. Se coteja  con la  matriz de CRP para verificar el rubro presupuestal, el numero del CRP y se verifica tambien los datos bancarios. 
3. Se revisa el Formato para la expedicion del CDP y VoBo. al CRP  por parte de un funcionario del proceso financiero .</t>
  </si>
  <si>
    <t>Profesional de Presupuesto- Contabilidad y Subdirectora SGC</t>
  </si>
  <si>
    <t>1.Vo.Bo. A la Orden de Pago por parte de  los profesionales de presupuesto  y contablidad. La evidencia se encuentra en físico en el consecutivo de las órdenes de pago.
2. VoBo. Al CRP por  parte de  un profesional del proceso financiero. La evidencia se encuentra en físico en la carpeta de consecutivo de los certificados de registros presupuestales.
3. Cotejo a la órdenes de pago con la matriz de CRP. La evidencia se encuentra en la Carpeta compartida z: Sub_Corporativa/Control CRP  
4. verificacion del formato A-FIN-FM-006 qque se encuentra en físico en el consecutivo de CDP.
5. Actualización del procedimiento A-FIN-PR-009 Procedimiento Pago a Contatistas V3 y A-FIN-PR-003 Procedimiento de Ejecución Presupuestal.</t>
  </si>
  <si>
    <t>Elaborada la OP se  realiza la correspondiete revision por parte de los profesionales de presupuesto y contabilidad.
Se da visto bueno al formato A- FIN- FM-006 para verificar rubro, valor , impuacion prespuestal que corresponda a las líneas del PAA. 
Se da visto bueno al CRP por parte de un funcionario del proceso financiero que estos datos estén acordes con el contrato.</t>
  </si>
  <si>
    <t>1. Revisión e inclusión de las novedades allegadas en los 10 primeros días del mes, las que llegan con posterioridad se liquidan en el siguiente mes, quedando dentro de los documentos físicos pendientes de tramitar
2. Autocontrol a través de revisión de la nómina a través de otra herramienta informática
3. Preliquidación de la nómina con suficiente tiempo de antelación con relación a las fechas de entrega al área de presupuesto, con el fin de solucionar a través de la OTIC las falencias presentadas en la liquidación por parte del aplicativo.
4. Solicitud vía correo electrónico a la(s) entidad(es) con las que existe convenio de libranza, para el envío de la factura y/o libranza</t>
  </si>
  <si>
    <t>Profesional Universitario de Nómina</t>
  </si>
  <si>
    <t>Todas las evidencias reposan en custodia del profesional encargado de la nómina y debido a que contiene información sensible, esta no se publica</t>
  </si>
  <si>
    <t>Durante el periodo el riesgo no se ha materializado. Se aplican los controles establecidos en el sentido de que el profesional que  liquida la nómina realiza el autocontrol correspondiente, para ser entregada al responsable del proceso de Gestión de Talento Humano y posteriormente al Subdirector de Gestión Corporativa, de acuerdo con lo establecido en el procedimiento de liquidación de nómina.</t>
  </si>
  <si>
    <t>Adicional al seguimiento mensual, se establecen revisiones dentro del mes para asegurar el cumplimiento del cronograma, emprendiendo las acciones con la debida antelación para garantizar el desarrollo oportuno de las actividades</t>
  </si>
  <si>
    <t>Profesional Universitario de Talento Humano</t>
  </si>
  <si>
    <t>Las evidencias del control se encuentran en la carpeta compartida de seguimiento al plan de acción 2019</t>
  </si>
  <si>
    <t>Se ha realizado el seguimiento mensual al cronograma del Plan Estratégico de Talento Humano, emprendiendo las acciones necesarias para que las actividades se desarrollen de acuerdo con lo planeado. Cuando por alguna razón, la actividad no se ha desarrollado conforme a lo planeado, se establecen las acciones para que se efectúe en el mes siguiente y no afectar el cumplimiento de los objetivos.</t>
  </si>
  <si>
    <t>Se verifica para cada caso, el cumplimiento de requisitos de acuerdo con lo establecido en el manual de funciones y se diligencian los formatos A-GTH-FM-001 y A-GTH-FM-002</t>
  </si>
  <si>
    <t>Profesional de Talento Humano</t>
  </si>
  <si>
    <t>Las evidencias del cumplimiento de requisitos se encuentran en la historia laboral de cada funcionario</t>
  </si>
  <si>
    <t>Se ha realizado el control de acuerdo con los procedimientos y formatos establecidos, verificando el cumplimiento de los requisitos por parte de los aspirantes</t>
  </si>
  <si>
    <t>1. Elaboración y seguimiento del Plan Anual de Auditoría, el cual se incluye en el Plan de Acción Anual.
2. Reporte mensual de las actividades programadas en el Plan de Acción.</t>
  </si>
  <si>
    <t>1. Plan Acción y plan Anual de Auditoría de la vigencia. 
2. Reporte de avance mensual y plan Anual de Auditorías</t>
  </si>
  <si>
    <t>1. Se elaboró el plan de acción (publicado en Z/4-Segimiento_Plan_accion_2019) y plan anual de auditoría (publicado en la página web https://www.serviciocivil.gov.co/portal/transparencia/control/reportes-control-interno).
2. El reporte de avance del plan de acción se encuentra organizado por meses, con las respectivas evidencias, en la carpeta compartida Z: 4-Segimiento_Plan_accion_2019</t>
  </si>
  <si>
    <t xml:space="preserve">Desde la OAP se evidenciaron las siguientes actividades para la mitigación del riesgo: 
3.Acompañamiento y revisión de los registros documentales que fueron solicitud por parte de las Dependencias de algún tipo de actualización, derogación o creación. Por otro lado, se envió correo electrónico a la áreas recordando la medición mensual de los indicadores.Todas las evidencias están relacionadas en la carpeta compartida:
 Z:\1-SIG-DASCD\22-Matriz de Riesgos\2019\Evidencias_Matriz_Riesgos\Sistemas de gestión\Evidencias
4.Capacitación, por parte de la Secretaría General, en lo relacionado al Modelo Integral de Planeación y Gestión - MIPG para todos los funcionarios del DASCD. La evidencia reposa en la carpeta:
Z:\1-SIG-DASCD\22-Matriz de Riesgos\2019\Evidencias_Matriz_Riesgos\Sistemas de gestión\Evidencias
5. A través del Proyecto "Mantenimiento de la certificación ISO 9001:2015" se realizan actividades que permitan dar continuidad a la Certificación con la mejora continua de los procesos.Todas las evidencias del avance al proyecto se pueden encontrar en la carpeta:
Z:\4-Segimiento_Plan_accion_2019\110_OAP\7_Certificacion_ISO_ 90012015
</t>
  </si>
  <si>
    <t>Se realizó el cambio de las claves de los administradores de la red. Estos administradores son lo únicos que por elevación de permisos pueden instalar software en los equipos.</t>
  </si>
  <si>
    <t xml:space="preserve">Desde la OAP Se puede evidenciar la mitigación del riesgo ya que las evidencias se encuentran a cargo de la profesional Monica Rincón, quien tiene a su cargo la historia laboral de cada funcionario. Por ser información sensible no se sube en carpeta compartida. </t>
  </si>
  <si>
    <t>Se ha evidenciado desde la OAP que se vienen cumpliendo las acciones para mitigar el riesgo así, en Comité Institucional de Gestión y Desempeño el seguimiento al Plan Estratégico de Talento Humano,  con corte a Abril  30, presenta un porcentaje ejecutado igual al 22%, el cual, corresponde a lo programado para el cuatrimestre. Las evidencias del Plan Estratégico de Talento Humano están subidas en carpeta compartida:
Z:\4-Segimiento_Plan_accion_2019\400_SGC\8_Talento_humano
De igual manera el Visor y la tabla consolidada de los proyectos del Plamn de Acción puede consultarse en carpeta compartida:
Z:\1-SIG-DASCD\22-Matriz de Riesgos\2019\Evidencias_Matriz_Riesgos\Talento humano</t>
  </si>
  <si>
    <t xml:space="preserve">Desde la OAP Se puede evidenciar la mitigación del riesgo ya que las evidencias se encuentran a cargo de la profesional  Alexis Carranza, quien tiene a su cargo la aplicación de los controles pertinentes. Por ser información sensible no se sube en carpeta compartida. </t>
  </si>
  <si>
    <t xml:space="preserve">Se evidenció desde la OAP el cargue de las evidencias en carpeta compartida
</t>
  </si>
  <si>
    <t>Desde la OAP se evidencia el seguimiento a los proyectos del Plan de Acción Institucional, a pesar de que han existido algunos retrasos en la ejecución de las actividades, estos no han sido significativos en la medida en que nuestros grupos de valor no se han visto afectados por los retrasos y las actividdades se han realizado de igual manera. Todas las evidencias se pueden consultar en la carpeta compartida:
Z:\4-Segimiento_Plan_accion_2019\300_SDBDD</t>
  </si>
  <si>
    <t xml:space="preserve">Desde la OAP se validaron las evidencais que soportan la No materialización del riesgo, las cuales se encuentran relacionadas en la columna Y-Registro de evidencia de implementación de la acción. </t>
  </si>
  <si>
    <r>
      <rPr>
        <sz val="10"/>
        <rFont val="Calibri"/>
        <family val="2"/>
        <scheme val="minor"/>
      </rPr>
      <t xml:space="preserve">Desde la OAP se validaron los indicadores y los seguimientos al proceso financiero y contable. Todos los soportes se pueden consultar en el siguiente enlace: </t>
    </r>
    <r>
      <rPr>
        <u/>
        <sz val="10"/>
        <color theme="10"/>
        <rFont val="Calibri"/>
        <family val="2"/>
        <scheme val="minor"/>
      </rPr>
      <t xml:space="preserve">
https://www.serviciocivil.gov.co/portal/transparencia/presupuesto/estados-financieros</t>
    </r>
  </si>
  <si>
    <t xml:space="preserve">Una vez verfificadas las evidencias por parte de la OAP, se evidencia la No materialización del Riesgo, las evidencias relacionadas se encuentran en la ruta descrita en la columna Y- Registro de evidencia. </t>
  </si>
  <si>
    <t>Desde la OAP se puede evidenciar las evidencias que se encuentran registradas en el Autocontrol del proceso. El Plan Anual de Auditorías presenta un avance de cumplimiento del 44%</t>
  </si>
  <si>
    <t xml:space="preserve">El riesgo se materializó, se presentó desde la OAP un llamado de atención al área, solicitando la recuperación de la mayor parte de los archivos de la carpeta compartida. Se sugiere hacer seguimiento mensual a las acciones de control. </t>
  </si>
  <si>
    <t>NO</t>
  </si>
  <si>
    <t xml:space="preserve">Se evidenció participación activa en instancias de coordinación y decisorias a nivel distrital, tal como Comité Sectorial de Desarrollo Administrativo. 
Se observó la elaboración y ejecución de las actividades definidas en el marco del Plan de comunicaciones con un reporte mensual y que propende por el posicionamiento a nivel distrital, de las actividades que desarrolla el DASCD en cumplimiento de su objeto misional. </t>
  </si>
  <si>
    <t>Se observó que los procedimientos que hacen parte del proceso Gerencia estratégica comenzaron su actualización a partir del mes de Mayo en el marco de los lineamientos dados en el Modelo Integrado de Planeación y Gestión. 
Se evidenció la elaboración del Plan de Acción 2019 alineado con los Objetivos Estratégicos y en el marco de las Políticas y Dimensiones del MIPG de manera articulada entre todas las áreas del DASCD y con el apoyo de la OAP. Además se observó la publicado en página web el 31 de Enero de 2019 del Plan de Acción Institucional.
Se constató el seguimiento mensual realizado al Plan de Acción Institucional dentro de las reuniones de Comité Institucional de Gestión y Desempeño, en donde se muestra el avance de lo ejecutado versus lo programado y que al mes de abril alcanza un 43.5% de avance versus lo programado (49.4%).</t>
  </si>
  <si>
    <t>Se observó la alimentación del Sistema de seguimiento a los programas, proyectos y metas del Plan de Desarrollo de Bogotá (SEGPLAN) en lo atinente a las metas de:
1- "Beneficiar al 100% de los funcionarios de la entidad con acciones..."
2-" Modermizar el 100% de los procesos de la entidad..."
3-"Mejorar 100% los sitemas de información..."
Para estas tres de las 5 metas del proyecto 1179, se tienen avances específicos mensuales cuantificables.</t>
  </si>
  <si>
    <t xml:space="preserve">2. Se observó que el equipo que integra la Oficina Asesora de Planeación - OAP se encuentra conformado por  profesionales y contratistas con competencias y experticia en los temas de planeación y cada uno tiene asignados temas en relación con las funciones para las que fueron contratados.
3. Se evidenció un decidido acompañamiento a los procesos en la creación, actualización y derogación relacionada con temas documentales y de indicadores por parte de los integrantes de la OAP. El tema de riesgos 
Igualmente, se realizó la comunicación de las diferentes modificaciones realizadas a la documentación en el Sistema de Gestión para mantener informados en temas relevantes a los funcionarios del Departamento. 
Ahora bien, en el tema de riesgos es necesario revisar y actualizar el mapa de riesgos de los procesos –si es procedente–,  acorde con lo establecido en la Guía de Riesgos del DAFP, emitida en octubre de 2018, donde se establece 3.2 Evaluación de riesgos; 3.2.1. Riesgo antes y después de controles y 3.2.2 Valoración de los controles – diseño de controles.
4. Se observó la realización de actividades de capacitación –en temas propios del Sistema de Gestión– para todos los funcionarios del DASCD, tal como la realizada por parte de la Secretaría General de la Alcaldía Mayor, en lo relacionado al Modelo Integral de Planeación y Gestión – MIPG.
5. Se evidenció la realización de actividades para mantener la certificación ISO 9001:2015, en el marco del Proyecto "Mantenimiento de la certificación ISO 9001:2015"
6. La  contratación de la auditoría interna inicia el próximo periodo, en donde se debe procurar contratar la auditoría interna con personal especializado y experto para garantizar la objetividad.
</t>
  </si>
  <si>
    <t xml:space="preserve">1. Se evidenció la realización de la planeación de la contratación para vigencia 2019, desde el mes de diciembre de 2018, consignada en el Plan Anual de Adquisiciones vigencia 2019.
2. Se observó el seguimiento mensual al PAA a través del comité de contratación, quedando la evidencia en las actas.
3. Se comprobó el desarrollo de actividades para mejorar el procesamiento de la información en el marco del proyecto "Proyección a mediano plazo de SIDEAP"
4. Se reconoció gestión con las entidades para la actualización de la información, a través de la actualización del proceso de gestión de conocimiento y el envío de oficios y comunicaciones, correos electrónicos y llamadas telefónicas a las entidades con el fin de contar con la información actualizada de manera oportuna.
</t>
  </si>
  <si>
    <t xml:space="preserve">1. Se evidenció la creación del "Manual de Seguridad Digital", en el cual se documentan los objetivos de control que plantea la norma ISO27000.
2. Se comprobó gestión al cumplimiento de las políticas de seguridad de la información planteadas en el Manual de Seguridad Digital y a los procedimientos de control de acceso  y gestión de incidentes, a través de la realización de la semana de la seguridad, espacio en el cual se socializaron la política general de seguridad y el manual de seguridad digital, entre el 18 y el 22 de marzo.
</t>
  </si>
  <si>
    <t xml:space="preserve">Se observó gestión para el monitoreo constante de los equipos de cómputo, validando que únicamente tienen instalado software corporativo, a través del cambio de las claves de los administradores de la red, y cuyo perfil es el único que da permisos para instalar software en los equipos. Este tema se gestiona mediante solicitud a la oficina de tecnología funcionario Gerardo Gutiérrez, quien es la persona encargada de autorizar los permisos.  
</t>
  </si>
  <si>
    <t xml:space="preserve">Se evidenció gestión para mantener los controles actuales atinentes al diligenciamiento de la Matriz de Responsabilidades de Comunicaciones E-COM-FM-002 y a la aplicación del Manual Estratégico de Comunicaciones E-COM-MA-001 y del procedimiento de publicación en web, a través de:
1. La realización del  comité de redacción con todos los líderes de las áreas, en donde estos deben llevar la información a difundir en el mes y que además debe estar aprobada por sus respectivos Jefes.
2. La aplicación del Manual Estratégico de Comunicaciones, en lo referente a que el único vocero de la Entidad al interior y exterior es la Directora del Departamento.
3. El cumplimiento de los plazos establecidos –por el comité de redacción– para la entrega de la información que se difunde a través de los diferentes canales 
</t>
  </si>
  <si>
    <t xml:space="preserve">1. Se evidenció gestión en la revisión del proceso de Atención al Ciudadano de acuerdo al Plan de Acción Institucional, proyecto Atención Incluyente de la SGC.
2. Se evidenció el reporte mensual del indicador de PQRS, el cual al corte de 30 de Abril no supera el tope del 40% de respuestas a PQRS fuera de términos, no obstante es importante revisar los indicadores asociados al proceso y los riesgos asociados al mismo, acorde con lo establecido en la Guía de Riesgos del DAFP, emitida en octubre de 2018, donde se establece 3.2 Evaluación de riesgos; 3.2.1. Riesgo antes y después de controles y 3.2.2 Valoración de los controles – diseño de controles. 
</t>
  </si>
  <si>
    <t>SI</t>
  </si>
  <si>
    <t xml:space="preserve">Desde la OAP se revisaron las evidencias relacionadas en la columna Y -Registro de evidencia de implementación de la acción. Se corrobora que no se ha materializado el riesgo y que las acciones son pertinentes para mitigar el riesgo. </t>
  </si>
  <si>
    <t xml:space="preserve">Se evidenció la emisión de conceptos y asesorías técnico-jurídicos acordes con la normatividad vigente y/o con los componentes y/o lineamientos técnicos requeridos, a partir del cumplimineto de las acciones definidas como son: 
1. Acceso libre a páginas de internet de fuentes normativas tales como el Congreso de la Republica (Senado), Ministerios, Secretaría Jurídica Distrital, Gacetas, etc.
2. Actualización de procedimiento  A-JUR-PR-004 Construcción y evaluación periódica de normograma, con el fin de tener normogramas actualizados y de acuerdo a lineamientos descritos en dicho procedimiento. (Acción en ejecución actualmente).
3. Procedimiento M-ODT-PR-001 para la elaboración de Concepto Técnico Jurídico - Jurídico actualizado en agosto del 2018 con la normatividad vigente
4. Capacitación en redacción de textos jurídicos de manera virtual para todos los funcionarios.
</t>
  </si>
  <si>
    <t>* Aplicar encuestas de satisfacción después de la realización de los eventos y así identificar las necesidades y expectativas de los asistentes. 
* Implementación del modelo pedagógico de formación y capacitación   
* Expedir circular de los planes a más tardar al 31 de enero de cada vigencia 2019.</t>
  </si>
  <si>
    <t>Se evidenció la realización de asesorías con las entidades para dar lineamientos acordes con la normatividad para la proyección, cargue y formulación 2019 y ejecución 2018 de los planes institucionales de capacitación en el aplicativo PIC en Línea, así como en lo atinente a la evaluación del desempeño de los funcionarios de carrera.</t>
  </si>
  <si>
    <t>Mensualmente se han actualizado los cronogramas, los eventos programados se han divulgado y socializado; el plan de acción fue aprobado en el mes de enero por el comité directivo y se han realizado las reuniones pertinentes acorde con los eventos y actividades programadas.</t>
  </si>
  <si>
    <t xml:space="preserve">Se observó la actualización de los cronogramas con periodicidad mensual respectos de los avances en los mismos.
Se evidenció la divulgación y socialización de los eventos programados a través de los diferentes medios, llamadas telefónicas, correos electrónicos, WhatsApp, página Web, cartas de invitación y demás. 
Se realizó la aprobación del plan de acción en el mes de enero por el comité directivo, el cual ha contado con un seguimiento permanente y  pese a retrasos observados en su ejecución, no se han visto impactados nuestros grupos de valor.
</t>
  </si>
  <si>
    <t>Se evidenció la aplicación del autocontrol en la preliquidación y posterior revisión de la nómina, a través, de la aplicación de los controles establecidos en el procedimiento de liquidación de nómina. Es de anotar que en la preliquidación se realiza la revisión e inclusión de las novedades allegadas en los 10 primeros días del mes.</t>
  </si>
  <si>
    <t>Se evidenció el cumplimiento del Plan Estratégico de Talento Humano con corte a abril, dado que se dio cumplimiento al porcentaje programado para el cuatrimestre del 22%.</t>
  </si>
  <si>
    <t>Se observó el cumplimiento de los requisitos establecidos en el manual de funciones y el diligenciamiento de los formatos A-GTH-FM-001 y A-GTH-FM-002 para la vinculación de personal con el cumplimiento de requisitos ajustados a la legislación vigente.</t>
  </si>
  <si>
    <t xml:space="preserve">No se evidenció pérdida o hurto de los bienes de la entidad. Se observó el registro de los inventarios por cada uno de los funcionarios de la Entidad, de los movimientos mensuales realizados por la auxiliar administrativa o encargada de inventarios.
Se observó la grabación de cámaras al interior de la entidad 24 horas al día, las cuales cuenta con un backup.
Se evidenció que la Entidad cuenta con un programa de seguros con pólizas por cada ramo. 
Se observó la inclusión y exclusión de bienes a la aseguradora mensual para mantener la base de datos de los bienes de la entidad asegurada y actualizada.
</t>
  </si>
  <si>
    <t xml:space="preserve">Se evidenció la realización de capacitaciones programadas en el marco del PIGA
Se observó la inspección a los kit´s de emergencia ambiental en el mes de marzo, así como el cumpliendo de actividades planteadas en el Programa de Gestión Integral de Residuos en lo atinente al manejo de residuos peligrosos.
</t>
  </si>
  <si>
    <t>Efectivamente se evidencio que los contratos de suministro cubren la vigencia actual,  igualmente se observó controles frente al PAA, mediante las reuniones permanentes que se realizan, para su actualizacion de acuerdo con las necesitades que se vayan presentando.</t>
  </si>
  <si>
    <t xml:space="preserve">Se evidencia desde la OAP que se vienen realizando los controles preventivos. Todas las evidencias están a cargo del profesional Gerardo Gutierrez, quien es la persona encargada de autorizar los permisos.  
</t>
  </si>
  <si>
    <t xml:space="preserve">Se evidencia desde la OAP que se tiene el BuckUp. Aunque se hizo un llamado de atención desde el área por el incidente registrado en el Servidor, en el cual se perdió bastante información. 
Dando alcance al seguimiento de la Matriz de Riesgos, desde la segunda línea de defensa aclaramos que para el Riesgo denominado: Uso indebido o inadecuado de la información de la entidad, ubicado en la fila 19 de la matriz, se evidenció desde la OAP que la OTICS si  Implementó la ejecución de copias de seguridad a la información a través de un plan de  Back -up, permitiendo mitigar dicho riesgo. Este riesgo no se materializó. 
La aclaración se da en razón a que en el seguimiento inicial, se relacionó este riesgo con la pérdida de información; pero ya se aclaró con la primera línea de defensa, que es un riesgo diferente ya que se hace alusión es al Uso indebido de la información No a la pérdida. 
(correo enviado por MARIA DEL PILAR MARTINEZ POVEDA 05/06/2019) 
</t>
  </si>
  <si>
    <t>Se  verificó el registro de evidencia de implmentacion de la acciones y  se observó que todas las actuaciones  estan conformes.</t>
  </si>
  <si>
    <t>Se verificó  la carpeta que contiene los CRP con el   visto bueno, igualmente se verificó la actualizacion del Procedimiento A-FIN-PR-009 Procedimiento Pago a Contatistas V3 y A-FIN-PR-003 Procedimiento de Ejecución Presupuestal.con lo anterior se  observa que se vienen realizando los respectivos controles y que hasta el momento han sido efectivos.</t>
  </si>
  <si>
    <t>Se verificó el cumplimiento  de las acciones implementadas  para  los respectivos controles, de los cuales se puede establecer que han sido eficaces durante  este periodo.</t>
  </si>
  <si>
    <t>Se verificó el cumplimiento  de las acciones implementadas  para  los respectivos controles, de los cuales se puede establecer que en este periodo no se observó materializacion del riesgo.</t>
  </si>
  <si>
    <t>Se observó evidencia del cumplimiento de los controles establecidos, como las actas firmadas producto de las reuniones de comité, publicacion del PAA tanto en Secop como el la Pagina web, sin embargo  y teniendo en cuenta la coherencia que debe existir entre las versiones publicadas y N° de actas que debe existir, no se ha logrado establecer  las diferencias existentes.</t>
  </si>
  <si>
    <t>Las acciones implementadas frente a los controles establecidos para este periodo, permiten establecer que los controles han sido eficaces y se mantienen.</t>
  </si>
  <si>
    <r>
      <t xml:space="preserve">18 Febrero, disposición de recursos tecnológicos para la migración de servicios al ambiente de pruebas en el hosting, con el fin de simular al máximo posible el ambiente de producción.
28 Febrero, Verificación del funcionamiento del antivirus, actualización de firmas, escaneo profundo -Verificación y actualización del inventario de computadores y portátiles que tiene en funcionamiento el Departamento
18 Marzo, incidente con servidor marca DELL referencia PowerEdge T620, el cual presento una alerta de “Fault Detected” en su LCD Front Panel relacionada con exceso de temperatura en los discos duros del media cage superior. Se dañaron discos duros.
Se procedió a valorar el impacto presentado, servicios afectados y se describe el plan establecido de recuperación, para mitigar el impacto de este incidente (servicio de red e internet, servicio de impresión, servicio de si capital, servicio de carpetas compartidas).
28 Marzo, Buenas tardes Ingenieros, de acuerdo al </t>
    </r>
    <r>
      <rPr>
        <b/>
        <sz val="10"/>
        <color theme="1"/>
        <rFont val="Calibri"/>
        <family val="2"/>
        <scheme val="minor"/>
      </rPr>
      <t>incidente presentado el día 18 de marzo de 2019, con un servidor local y se materializaron algunos riesgos se realizo como plan de respaldo adicional la información de las carpetas compartidas de los servidores del DASCD, utilizando el software de backup de google a través de la cuanta de correo soporte_tecnico@serviciocivil.gov.co</t>
    </r>
    <r>
      <rPr>
        <sz val="10"/>
        <color theme="1"/>
        <rFont val="Calibri"/>
        <family val="2"/>
        <scheme val="minor"/>
      </rPr>
      <t xml:space="preserve">
11 Abril, aprovisionamiento en el Hosting de un servidor para los ambientes de PRUEBAS y PREPRODUCCIÓN, el cual cuenta con la misma configuración que el servidor de PRODUCCIÓN para garantizando la integralidad en estos dos entornos.
23 Abril, Ajustes plataforma tecnológica de servicio de máquinas virtuales de si capital</t>
    </r>
  </si>
  <si>
    <t>Para la vigencia 2019, los recursos asignados para la operación de la entidad se gestionaron en el segundo semestra de 2018. A partir  del mes de Julio, nuevamente se  iniciarán las labores requeridas para solicitar los recursos necesarios para la vigencia 2020 ante la Secretaría de Hacienda Distrital, por medio de la Subdirección de Gestión Corporativa del DASCD.</t>
  </si>
  <si>
    <r>
      <rPr>
        <sz val="11"/>
        <rFont val="Calibri"/>
        <family val="2"/>
        <scheme val="minor"/>
      </rPr>
      <t xml:space="preserve"> Desde la Oficina Asesora de Plneación se evidencia que, para la vigencia 2019 el DASCD, cuenta con un presupuesto asignado de 14,097,939,000, para cumplir con las metas de Inversión y Funcionamiento. Los informes de ejecución presupuestal se encuentran publicados en la página web a través del siguiente enlace:
Desde la OAP se apoyará en la formulación del anteproyecto de presupuesto, una vez se inicie este proceso. </t>
    </r>
    <r>
      <rPr>
        <u/>
        <sz val="11"/>
        <color theme="10"/>
        <rFont val="Calibri"/>
        <family val="2"/>
        <scheme val="minor"/>
      </rPr>
      <t xml:space="preserve">
https://www.serviciocivil.gov.co/portal/transparencia/presupuesto/ejecucion-presupuestal</t>
    </r>
  </si>
  <si>
    <r>
      <rPr>
        <sz val="11"/>
        <rFont val="Calibri"/>
        <family val="2"/>
        <scheme val="minor"/>
      </rPr>
      <t xml:space="preserve"> Desde la Oficina Asesora de Plneación se evidencia que, para la vigencia 2019 el DASCD, cuenta con un presupuesto asignado de 14,097,939,000, para cumplir con las metas de Inversión y Funcionamiento. Los informes de ejecución presupuestal se encuentran publicados en la página web a través del siguiente enlace:</t>
    </r>
    <r>
      <rPr>
        <u/>
        <sz val="11"/>
        <color theme="10"/>
        <rFont val="Calibri"/>
        <family val="2"/>
        <scheme val="minor"/>
      </rPr>
      <t xml:space="preserve">
https://www.serviciocivil.gov.co/portal/transparencia/presupuesto/ejecucion-presupuestal
</t>
    </r>
    <r>
      <rPr>
        <sz val="11"/>
        <rFont val="Calibri"/>
        <family val="2"/>
        <scheme val="minor"/>
      </rPr>
      <t xml:space="preserve">Desde la OAP se apoyará en la formulación del anteproyecto de presupuesto, una vez se inicie este proceso. </t>
    </r>
  </si>
  <si>
    <t xml:space="preserve">Durante el periodo del 01 de enero al 30 de abril, en bienestar no se han aplicado encuestas de satisfacción, toda vez que aún no había iniciado la licitación; sin  embargo, se realizaron algunas actividades reportadas en el plan de acción institucional, a través del proyecto alianzas estratégicas, para las cuales no es necesario aplicar las encuentas de satisfacción. A partir del mes de mayo, cuando esté suscrito el contrato de bienestar, se iniciará con la aplicación de las encuestas de satisfacción ya que se iniciará con la ejecución de los recursos asignados. En capacitación mensualmente se ha entregado a la Oficina de Planeación los indicadores de gestión con el respectivo análisis. Dentro de las actividades de capacitación si se han efectuado las respectivas encuestas de satisfacción, cada vez que se realiza una de dichas actividades.
En Capacitación  el plan de acción esta acorde con el modelo pedagogico ya que se esta aplicando en todas las estrategias.
Las circulares de bienestar y capacitación, se socializaron en los correspondientes correos, grupos transversales y en las mesas sectoriales realizadas en febrero, con las diferentes entidades distritales.
</t>
  </si>
  <si>
    <r>
      <rPr>
        <sz val="11"/>
        <rFont val="Calibri"/>
        <family val="2"/>
        <scheme val="minor"/>
      </rPr>
      <t xml:space="preserve">Desde la OAP se viene evidenciando la entrega de los indicadores mensuales correspondientes a los temas de Bienestar y Capacitación, los cuales se pueden verificar en el Balance Score Card  publicado en la página web, en el siguiente enlace: </t>
    </r>
    <r>
      <rPr>
        <u/>
        <sz val="11"/>
        <color theme="10"/>
        <rFont val="Calibri"/>
        <family val="2"/>
        <scheme val="minor"/>
      </rPr>
      <t xml:space="preserve">
https://www.serviciocivil.gov.co/portal/transparencia/planeacion/metas-e-indicadores/balance-score-card-primer-trimestre-2019
</t>
    </r>
    <r>
      <rPr>
        <sz val="11"/>
        <rFont val="Calibri"/>
        <family val="2"/>
        <scheme val="minor"/>
      </rPr>
      <t xml:space="preserve">Además se verifica a través de la carpeta de evidencias,  los soportes de las circulares de Bienestar y Capacitación enviadas a las entidades distritales.   ubicada en la ruta: Z:\1-SIG-DASCD\22-Matriz de Riesgos\2019\Evidencias_Matriz_Riesgos\Bienestar, desarrollo y medición rendimiento
</t>
    </r>
  </si>
  <si>
    <t>Del 1 de enero al 30 de abril de la vivgencia 2019, se realizo el monitoreo al canal de internet de acuerdo al contrato interadministrativo 059-2018, a través de una URL http://www.eservices.etb.com.co que permite luego de autenticarse ingresar a un panel de visualización del funcionamianto en tiempo real del canal de internet.
A partir del 1 de mayo de 2019,  se efectuo un nuevo contrato interadministrativo 053-2019, a través de una URL http://www.eservices.etb.com.co que permite luego de autenticarse ingresar a un panel de visualización del funcionamianto en tiempo real del canal de internet.</t>
  </si>
  <si>
    <r>
      <t xml:space="preserve">
</t>
    </r>
    <r>
      <rPr>
        <sz val="11"/>
        <rFont val="Calibri"/>
        <family val="2"/>
        <scheme val="minor"/>
      </rPr>
      <t xml:space="preserve">De acuerdo al seguimiento de los indicadores reportados por el proceso Gestión de las Tics, la OAP  evidenció el funcionamianto normal del canal de internet, bajo las condiciones y alcance definidos en los contratos. Los indicadores reportados se encuentran en el  Balance Score Card  publicado en la página en el siguiente link: </t>
    </r>
    <r>
      <rPr>
        <u/>
        <sz val="11"/>
        <color theme="10"/>
        <rFont val="Calibri"/>
        <family val="2"/>
        <scheme val="minor"/>
      </rPr>
      <t>web:https://www.serviciocivil.gov.co/portal/transparencia/planeacion/metas-e-indicadores/balance-score-card-primer-trimestre-2019</t>
    </r>
  </si>
  <si>
    <t>Contratos suscritos para el canal de internet</t>
  </si>
  <si>
    <t>Procedimiento establecido para los requerimientos funcionales.</t>
  </si>
  <si>
    <t>Dentro del proceso gestión de las TICS se tiene establecido como acción de control la implementación de los siguientes formatos:
A-TIC-FM-019 FORMATO ESTIMACIÓN TIEMPO DESARROLLO V1
A-TIC-FM-018 FORMATO CASOS DE PRUEBAS – CUADRO CONTROL DE VERSIONES V1
A-TIC-FM-017 Formato pruebas unitarias V2
A-TIC-FM-015 Formato Especificación Casos de Uso V2
A-TIC-FM-014 Acta Entrega Desarrollos Funcionales V2
 A-TIC-FM-013 Formato de Requerimientos Funcionales V2
A-TIC-FM-002 soporte tecnico vr-6</t>
  </si>
  <si>
    <t>La Oficina Asesora de Planeación verificó la actualización de los formatos establecidos para mitigar el riesgo señalado; por su parte,  la líder del proceso Gestión de las Tics, reporta que si se viene realizando por parte de los diferentes actores del DASCD, el diligenciamiento de los formatos identificados. Se le solicita a la líder que cargue las evidencias de los formatos diligenciados en la siguiente ruta: 
Z:\1-SIG-DASCD\22-Matriz de Riesgos\2019\Evidencias_Matriz_Riesgos\Gestión Tics</t>
  </si>
  <si>
    <t xml:space="preserve">las acciones  no se programaron para este periodo de seguimiento.  Cabe señalar que esta gestión se realiza en las mesas de trabajo programadas durante la presentación del anteproyecto anual, por lo que, los controles definidos se activaran una vez se inicie la programación del anteproyecto de inversión. </t>
  </si>
  <si>
    <t xml:space="preserve">
Se evidenció la implementación del modelo pedagógico de formación y capacitación el cual se está aplicando actualmente.
Se observó la socialización de las circulares de bienestar y capacitación –con las diferentes entidades distritales–, a través de correos, grupos transversales y en las mesas sectoriales realizadas en febrero.
</t>
  </si>
  <si>
    <t xml:space="preserve">Se evidenció gestión en la implementación de copias de seguridad a la información que  permitan tener trazabilidad y posibilidad de recuperación ante la pérdida de información de las dependencias. </t>
  </si>
  <si>
    <t>De acuerdo con la confirmación de la materialización del riesgo por parte del responsable del Proceso, se  puede establecer que existen fallas en los controles o acciones  implementadas para mitigar el riesgo. Se suguiere adelantar acciones pertinentes tieniendo en cuenta los lineamientos dados por la Oficina de Planeacion por el evento ocurrido.</t>
  </si>
  <si>
    <t>Las acciones tomadas permiten establecer que  estan contiribuyendo con la mitigacion del riesgo.</t>
  </si>
  <si>
    <t>Se considera importante suministrar informarcion sobre los soportes que evidencian el cumplimiento de las acciones, a fin de asegurar  que los controles se estan realizando de manera oportuna y que contribuyen a disminuir o mitigar los riesgos.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</si>
</sst>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3" x14ac:knownFonts="1">
    <font>
      <sz val="11"/>
      <color theme="1"/>
      <name val="Calibri"/>
      <family val="2"/>
      <scheme val="minor"/>
    </font>
    <font>
      <b/>
      <sz val="11"/>
      <color theme="1"/>
      <name val="Calibri"/>
      <family val="2"/>
      <scheme val="minor"/>
    </font>
    <font>
      <sz val="11"/>
      <color indexed="8"/>
      <name val="Arial"/>
      <family val="2"/>
    </font>
    <font>
      <sz val="11"/>
      <color indexed="8"/>
      <name val="Calibri"/>
      <family val="2"/>
    </font>
    <font>
      <b/>
      <sz val="10"/>
      <color theme="0"/>
      <name val="Calibri"/>
      <family val="2"/>
      <scheme val="minor"/>
    </font>
    <font>
      <b/>
      <sz val="10"/>
      <name val="Arial"/>
      <family val="2"/>
    </font>
    <font>
      <b/>
      <sz val="12"/>
      <name val="Arial"/>
      <family val="2"/>
    </font>
    <font>
      <sz val="12"/>
      <name val="Arial"/>
      <family val="2"/>
    </font>
    <font>
      <sz val="9"/>
      <color indexed="8"/>
      <name val="Arial"/>
      <family val="2"/>
    </font>
    <font>
      <b/>
      <sz val="11"/>
      <color theme="0"/>
      <name val="Calibri"/>
      <family val="2"/>
      <scheme val="minor"/>
    </font>
    <font>
      <sz val="10"/>
      <color indexed="81"/>
      <name val="Tahoma"/>
      <family val="2"/>
    </font>
    <font>
      <sz val="12"/>
      <color indexed="81"/>
      <name val="Tahoma"/>
      <family val="2"/>
    </font>
    <font>
      <sz val="9"/>
      <color indexed="81"/>
      <name val="Tahoma"/>
      <family val="2"/>
    </font>
    <font>
      <sz val="11"/>
      <color indexed="81"/>
      <name val="Tahoma"/>
      <family val="2"/>
    </font>
    <font>
      <sz val="9"/>
      <color theme="1"/>
      <name val="Calibri"/>
      <family val="2"/>
      <scheme val="minor"/>
    </font>
    <font>
      <b/>
      <sz val="9"/>
      <color indexed="81"/>
      <name val="Tahoma"/>
      <family val="2"/>
    </font>
    <font>
      <sz val="11"/>
      <color theme="1"/>
      <name val="Calibri"/>
      <family val="2"/>
    </font>
    <font>
      <sz val="12"/>
      <color rgb="FF000000"/>
      <name val="Calibri"/>
      <family val="2"/>
    </font>
    <font>
      <b/>
      <sz val="12"/>
      <color rgb="FF000000"/>
      <name val="Calibri"/>
      <family val="2"/>
    </font>
    <font>
      <b/>
      <sz val="11"/>
      <color rgb="FFC00000"/>
      <name val="Calibri"/>
      <family val="2"/>
    </font>
    <font>
      <b/>
      <u/>
      <sz val="11"/>
      <color rgb="FF000000"/>
      <name val="Calibri"/>
      <family val="2"/>
    </font>
    <font>
      <b/>
      <sz val="11"/>
      <color rgb="FF000000"/>
      <name val="Calibri"/>
      <family val="2"/>
    </font>
    <font>
      <b/>
      <sz val="12"/>
      <color rgb="FFC00000"/>
      <name val="Calibri"/>
      <family val="2"/>
    </font>
    <font>
      <sz val="11"/>
      <name val="Calibri"/>
      <family val="2"/>
      <scheme val="minor"/>
    </font>
    <font>
      <sz val="11"/>
      <color theme="1"/>
      <name val="Calibri"/>
      <family val="2"/>
      <scheme val="minor"/>
    </font>
    <font>
      <sz val="12"/>
      <name val="Times New Roman"/>
      <family val="1"/>
    </font>
    <font>
      <b/>
      <sz val="11"/>
      <name val="Calibri"/>
      <family val="2"/>
      <scheme val="minor"/>
    </font>
    <font>
      <b/>
      <sz val="12"/>
      <color theme="0"/>
      <name val="Calibri"/>
      <family val="2"/>
      <scheme val="minor"/>
    </font>
    <font>
      <sz val="10"/>
      <color rgb="FF000000"/>
      <name val="Calibri"/>
      <family val="2"/>
      <scheme val="minor"/>
    </font>
    <font>
      <sz val="10"/>
      <color indexed="8"/>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b/>
      <sz val="10"/>
      <name val="Calibri"/>
      <family val="2"/>
      <scheme val="minor"/>
    </font>
    <font>
      <sz val="10"/>
      <color rgb="FF000000"/>
      <name val="Arial"/>
      <family val="2"/>
    </font>
    <font>
      <u/>
      <sz val="11"/>
      <color theme="10"/>
      <name val="Calibri"/>
      <family val="2"/>
      <scheme val="minor"/>
    </font>
    <font>
      <u/>
      <sz val="10"/>
      <color theme="10"/>
      <name val="Calibri"/>
      <family val="2"/>
      <scheme val="minor"/>
    </font>
    <font>
      <sz val="10"/>
      <color rgb="FF000000"/>
      <name val="Arial Narrow"/>
      <family val="2"/>
    </font>
    <font>
      <sz val="10"/>
      <color indexed="8"/>
      <name val="Arial Narrow"/>
      <family val="2"/>
    </font>
    <font>
      <sz val="11"/>
      <color theme="1"/>
      <name val="Arial Narrow"/>
      <family val="2"/>
    </font>
    <font>
      <sz val="10"/>
      <name val="Arial Narrow"/>
      <family val="2"/>
    </font>
    <font>
      <sz val="12"/>
      <color theme="1"/>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3"/>
        <bgColor indexed="64"/>
      </patternFill>
    </fill>
    <fill>
      <patternFill patternType="solid">
        <fgColor theme="4" tint="-0.249977111117893"/>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22"/>
        <bgColor indexed="64"/>
      </patternFill>
    </fill>
    <fill>
      <patternFill patternType="solid">
        <fgColor theme="5" tint="0.79998168889431442"/>
        <bgColor indexed="64"/>
      </patternFill>
    </fill>
    <fill>
      <patternFill patternType="solid">
        <fgColor theme="5"/>
        <bgColor indexed="64"/>
      </patternFill>
    </fill>
    <fill>
      <patternFill patternType="solid">
        <fgColor theme="9" tint="0.79998168889431442"/>
        <bgColor indexed="64"/>
      </patternFill>
    </fill>
    <fill>
      <patternFill patternType="solid">
        <fgColor rgb="FF2C891F"/>
        <bgColor indexed="64"/>
      </patternFill>
    </fill>
    <fill>
      <patternFill patternType="solid">
        <fgColor theme="8"/>
        <bgColor indexed="64"/>
      </patternFill>
    </fill>
    <fill>
      <patternFill patternType="solid">
        <fgColor theme="9"/>
        <bgColor indexed="64"/>
      </patternFill>
    </fill>
    <fill>
      <patternFill patternType="solid">
        <fgColor rgb="FFFF6699"/>
        <bgColor indexed="64"/>
      </patternFill>
    </fill>
  </fills>
  <borders count="45">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double">
        <color indexed="16"/>
      </left>
      <right style="double">
        <color indexed="16"/>
      </right>
      <top/>
      <bottom style="double">
        <color indexed="16"/>
      </bottom>
      <diagonal/>
    </border>
    <border>
      <left style="double">
        <color indexed="16"/>
      </left>
      <right style="double">
        <color indexed="16"/>
      </right>
      <top style="double">
        <color indexed="16"/>
      </top>
      <bottom style="double">
        <color indexed="16"/>
      </bottom>
      <diagonal/>
    </border>
    <border>
      <left style="double">
        <color indexed="16"/>
      </left>
      <right/>
      <top/>
      <bottom/>
      <diagonal/>
    </border>
    <border>
      <left style="double">
        <color indexed="16"/>
      </left>
      <right/>
      <top style="thin">
        <color indexed="64"/>
      </top>
      <bottom/>
      <diagonal/>
    </border>
    <border>
      <left style="double">
        <color indexed="16"/>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theme="0"/>
      </bottom>
      <diagonal/>
    </border>
    <border>
      <left style="thin">
        <color auto="1"/>
      </left>
      <right style="thin">
        <color auto="1"/>
      </right>
      <top style="thin">
        <color theme="0"/>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s>
  <cellStyleXfs count="8">
    <xf numFmtId="0" fontId="0" fillId="0" borderId="0"/>
    <xf numFmtId="0" fontId="3" fillId="0" borderId="0"/>
    <xf numFmtId="0" fontId="25" fillId="0" borderId="0"/>
    <xf numFmtId="0" fontId="25" fillId="0" borderId="0"/>
    <xf numFmtId="0" fontId="35" fillId="0" borderId="0"/>
    <xf numFmtId="0" fontId="36" fillId="0" borderId="0" applyNumberForma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39">
    <xf numFmtId="0" fontId="0" fillId="0" borderId="0" xfId="0"/>
    <xf numFmtId="0" fontId="5" fillId="10" borderId="5" xfId="0" applyFont="1" applyFill="1" applyBorder="1" applyAlignment="1" applyProtection="1">
      <alignment horizontal="center" vertical="center"/>
      <protection hidden="1"/>
    </xf>
    <xf numFmtId="0" fontId="5" fillId="10" borderId="20" xfId="0" applyFont="1" applyFill="1" applyBorder="1" applyAlignment="1" applyProtection="1">
      <alignment horizontal="left" vertical="center"/>
      <protection hidden="1"/>
    </xf>
    <xf numFmtId="0" fontId="2" fillId="2" borderId="0" xfId="0" applyFont="1" applyFill="1" applyAlignment="1" applyProtection="1">
      <alignment horizontal="left" vertical="center"/>
      <protection hidden="1"/>
    </xf>
    <xf numFmtId="0" fontId="6" fillId="6" borderId="21" xfId="0" applyFont="1" applyFill="1" applyBorder="1" applyAlignment="1" applyProtection="1">
      <alignment horizontal="left" vertical="center"/>
      <protection hidden="1"/>
    </xf>
    <xf numFmtId="0" fontId="6" fillId="6" borderId="21" xfId="0" applyFont="1" applyFill="1" applyBorder="1" applyAlignment="1" applyProtection="1">
      <alignment horizontal="center" vertical="center"/>
      <protection hidden="1"/>
    </xf>
    <xf numFmtId="0" fontId="7" fillId="6" borderId="21" xfId="0" applyFont="1" applyFill="1" applyBorder="1" applyAlignment="1" applyProtection="1">
      <alignment horizontal="left" vertical="center"/>
      <protection hidden="1"/>
    </xf>
    <xf numFmtId="0" fontId="7" fillId="6" borderId="12" xfId="0" applyFont="1" applyFill="1" applyBorder="1" applyAlignment="1" applyProtection="1">
      <alignment horizontal="left" vertical="center"/>
      <protection hidden="1"/>
    </xf>
    <xf numFmtId="0" fontId="6" fillId="9" borderId="22" xfId="0" applyFont="1" applyFill="1" applyBorder="1" applyAlignment="1" applyProtection="1">
      <alignment horizontal="left" vertical="center"/>
      <protection hidden="1"/>
    </xf>
    <xf numFmtId="0" fontId="6" fillId="9" borderId="23" xfId="0" applyFont="1" applyFill="1" applyBorder="1" applyAlignment="1" applyProtection="1">
      <alignment horizontal="center" vertical="center"/>
      <protection hidden="1"/>
    </xf>
    <xf numFmtId="0" fontId="7" fillId="9" borderId="23" xfId="0" applyFont="1" applyFill="1" applyBorder="1" applyAlignment="1" applyProtection="1">
      <alignment horizontal="left" vertical="center"/>
      <protection hidden="1"/>
    </xf>
    <xf numFmtId="0" fontId="7" fillId="9" borderId="11" xfId="0" applyFont="1" applyFill="1" applyBorder="1" applyAlignment="1" applyProtection="1">
      <alignment horizontal="left" vertical="center"/>
      <protection hidden="1"/>
    </xf>
    <xf numFmtId="0" fontId="6" fillId="5" borderId="22" xfId="0" applyFont="1" applyFill="1" applyBorder="1" applyAlignment="1" applyProtection="1">
      <alignment horizontal="left" vertical="center"/>
      <protection hidden="1"/>
    </xf>
    <xf numFmtId="0" fontId="6" fillId="5" borderId="23" xfId="0" applyFont="1" applyFill="1" applyBorder="1" applyAlignment="1" applyProtection="1">
      <alignment horizontal="center" vertical="center"/>
      <protection hidden="1"/>
    </xf>
    <xf numFmtId="0" fontId="7" fillId="5" borderId="24" xfId="0" applyFont="1" applyFill="1" applyBorder="1" applyAlignment="1" applyProtection="1">
      <alignment horizontal="left" vertical="center"/>
      <protection hidden="1"/>
    </xf>
    <xf numFmtId="0" fontId="7" fillId="5" borderId="11" xfId="0" applyFont="1" applyFill="1" applyBorder="1" applyAlignment="1" applyProtection="1">
      <alignment horizontal="left" vertical="center"/>
      <protection hidden="1"/>
    </xf>
    <xf numFmtId="0" fontId="6" fillId="8" borderId="22" xfId="0" applyFont="1" applyFill="1" applyBorder="1" applyAlignment="1" applyProtection="1">
      <alignment horizontal="left" vertical="center"/>
      <protection hidden="1"/>
    </xf>
    <xf numFmtId="0" fontId="6" fillId="8" borderId="23" xfId="0" applyFont="1" applyFill="1" applyBorder="1" applyAlignment="1" applyProtection="1">
      <alignment horizontal="center" vertical="center"/>
      <protection hidden="1"/>
    </xf>
    <xf numFmtId="0" fontId="7" fillId="8" borderId="24" xfId="0" applyFont="1" applyFill="1" applyBorder="1" applyAlignment="1" applyProtection="1">
      <alignment horizontal="left" vertical="center"/>
      <protection hidden="1"/>
    </xf>
    <xf numFmtId="0" fontId="7" fillId="8" borderId="11" xfId="0" applyFont="1" applyFill="1" applyBorder="1" applyAlignment="1" applyProtection="1">
      <alignment horizontal="left" vertical="center"/>
      <protection hidden="1"/>
    </xf>
    <xf numFmtId="0" fontId="6" fillId="7" borderId="22" xfId="0" applyFont="1" applyFill="1" applyBorder="1" applyAlignment="1" applyProtection="1">
      <alignment horizontal="left" vertical="center"/>
      <protection hidden="1"/>
    </xf>
    <xf numFmtId="0" fontId="6" fillId="7" borderId="23" xfId="0" applyFont="1" applyFill="1" applyBorder="1" applyAlignment="1" applyProtection="1">
      <alignment horizontal="center" vertical="center"/>
      <protection hidden="1"/>
    </xf>
    <xf numFmtId="0" fontId="7" fillId="7" borderId="25" xfId="0" applyFont="1" applyFill="1" applyBorder="1" applyAlignment="1" applyProtection="1">
      <alignment horizontal="left" vertical="center"/>
      <protection hidden="1"/>
    </xf>
    <xf numFmtId="0" fontId="7" fillId="7" borderId="11" xfId="0" applyFont="1" applyFill="1" applyBorder="1" applyAlignment="1" applyProtection="1">
      <alignment horizontal="left" vertical="center"/>
      <protection hidden="1"/>
    </xf>
    <xf numFmtId="0" fontId="1" fillId="0" borderId="0" xfId="0" applyFont="1"/>
    <xf numFmtId="0" fontId="8" fillId="6" borderId="19" xfId="0" applyFont="1" applyFill="1" applyBorder="1" applyAlignment="1" applyProtection="1">
      <alignment horizontal="center" vertical="center" wrapText="1"/>
      <protection hidden="1"/>
    </xf>
    <xf numFmtId="0" fontId="8" fillId="9" borderId="11" xfId="0" applyFont="1" applyFill="1" applyBorder="1" applyAlignment="1" applyProtection="1">
      <alignment horizontal="center" vertical="center" wrapText="1"/>
      <protection hidden="1"/>
    </xf>
    <xf numFmtId="0" fontId="8" fillId="5" borderId="11" xfId="0" applyFont="1" applyFill="1" applyBorder="1" applyAlignment="1" applyProtection="1">
      <alignment horizontal="center" vertical="center" wrapText="1"/>
      <protection hidden="1"/>
    </xf>
    <xf numFmtId="0" fontId="8" fillId="8" borderId="11" xfId="0" applyFont="1" applyFill="1" applyBorder="1" applyAlignment="1" applyProtection="1">
      <alignment horizontal="center" vertical="center" wrapText="1"/>
      <protection hidden="1"/>
    </xf>
    <xf numFmtId="0" fontId="8" fillId="7" borderId="11" xfId="0" applyFont="1" applyFill="1" applyBorder="1" applyAlignment="1" applyProtection="1">
      <alignment horizontal="center" vertical="center" wrapText="1"/>
      <protection hidden="1"/>
    </xf>
    <xf numFmtId="0" fontId="0" fillId="0" borderId="11" xfId="0" applyBorder="1" applyAlignment="1">
      <alignment horizontal="center" vertical="center"/>
    </xf>
    <xf numFmtId="0" fontId="16" fillId="0" borderId="0" xfId="0" applyFont="1" applyFill="1" applyBorder="1"/>
    <xf numFmtId="0" fontId="17" fillId="0" borderId="0" xfId="0" applyFont="1" applyFill="1" applyBorder="1"/>
    <xf numFmtId="0" fontId="19" fillId="0" borderId="0" xfId="0" applyFont="1" applyFill="1" applyBorder="1"/>
    <xf numFmtId="0" fontId="17" fillId="0" borderId="0" xfId="0" applyFont="1" applyFill="1" applyBorder="1" applyAlignment="1">
      <alignment vertical="center"/>
    </xf>
    <xf numFmtId="0" fontId="16" fillId="0" borderId="0" xfId="0" applyFont="1" applyFill="1" applyBorder="1" applyAlignment="1">
      <alignment horizontal="left" vertical="center" wrapText="1"/>
    </xf>
    <xf numFmtId="0" fontId="20" fillId="0" borderId="0" xfId="0" applyFont="1" applyFill="1" applyBorder="1"/>
    <xf numFmtId="0" fontId="22" fillId="0" borderId="0" xfId="0" applyFont="1" applyFill="1" applyBorder="1"/>
    <xf numFmtId="0" fontId="16" fillId="0" borderId="0" xfId="0" applyFont="1" applyFill="1" applyBorder="1" applyAlignment="1">
      <alignment vertical="center" wrapText="1"/>
    </xf>
    <xf numFmtId="0" fontId="0" fillId="9" borderId="0" xfId="0" applyFill="1" applyAlignment="1">
      <alignment vertical="center" wrapText="1"/>
    </xf>
    <xf numFmtId="0" fontId="0" fillId="8" borderId="0" xfId="0" applyFill="1" applyAlignment="1">
      <alignment vertical="center" wrapText="1"/>
    </xf>
    <xf numFmtId="0" fontId="0" fillId="12" borderId="0" xfId="0" applyFill="1" applyAlignment="1">
      <alignment vertical="center" wrapText="1"/>
    </xf>
    <xf numFmtId="0" fontId="0" fillId="7" borderId="0" xfId="0" applyFill="1" applyAlignment="1">
      <alignment vertical="center" wrapText="1"/>
    </xf>
    <xf numFmtId="0" fontId="0" fillId="0" borderId="11" xfId="0" applyFont="1" applyFill="1" applyBorder="1" applyAlignment="1">
      <alignment horizontal="center" vertical="center" wrapText="1"/>
    </xf>
    <xf numFmtId="0" fontId="1" fillId="0" borderId="19" xfId="0" applyFont="1" applyFill="1" applyBorder="1" applyAlignment="1">
      <alignment horizontal="center" vertical="center"/>
    </xf>
    <xf numFmtId="0" fontId="26" fillId="0" borderId="9" xfId="2" applyFont="1" applyBorder="1" applyAlignment="1" applyProtection="1">
      <alignment vertical="center"/>
      <protection locked="0"/>
    </xf>
    <xf numFmtId="0" fontId="26" fillId="0" borderId="9" xfId="2" applyFont="1" applyBorder="1" applyAlignment="1" applyProtection="1">
      <alignment horizontal="center" vertical="center"/>
      <protection locked="0"/>
    </xf>
    <xf numFmtId="0" fontId="23" fillId="0" borderId="0" xfId="2" applyFont="1" applyFill="1" applyBorder="1" applyAlignment="1" applyProtection="1">
      <alignment horizontal="center" vertical="center"/>
      <protection locked="0"/>
    </xf>
    <xf numFmtId="0" fontId="24" fillId="0" borderId="0" xfId="0" applyFont="1" applyFill="1"/>
    <xf numFmtId="0" fontId="9" fillId="14" borderId="37" xfId="2" applyNumberFormat="1" applyFont="1" applyFill="1" applyBorder="1" applyAlignment="1" applyProtection="1">
      <alignment horizontal="center" vertical="center" wrapText="1"/>
      <protection locked="0"/>
    </xf>
    <xf numFmtId="0" fontId="9" fillId="15" borderId="11" xfId="2" applyNumberFormat="1" applyFont="1" applyFill="1" applyBorder="1" applyAlignment="1" applyProtection="1">
      <alignment horizontal="center" vertical="center" wrapText="1"/>
      <protection locked="0"/>
    </xf>
    <xf numFmtId="0" fontId="9" fillId="14" borderId="38" xfId="2" applyNumberFormat="1"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vertical="center" wrapText="1"/>
      <protection locked="0"/>
    </xf>
    <xf numFmtId="0" fontId="24" fillId="0" borderId="11" xfId="0" applyFont="1" applyFill="1" applyBorder="1" applyAlignment="1">
      <alignment horizontal="center" vertical="center" wrapText="1"/>
    </xf>
    <xf numFmtId="0" fontId="23" fillId="0" borderId="11" xfId="0" applyFont="1" applyFill="1" applyBorder="1" applyAlignment="1" applyProtection="1">
      <alignment horizontal="center" vertical="center" wrapText="1"/>
      <protection locked="0"/>
    </xf>
    <xf numFmtId="17" fontId="24" fillId="0" borderId="11" xfId="0" applyNumberFormat="1" applyFont="1" applyFill="1" applyBorder="1" applyAlignment="1">
      <alignment horizontal="center" vertical="center" wrapText="1"/>
    </xf>
    <xf numFmtId="0" fontId="23" fillId="0" borderId="11" xfId="0" applyFont="1" applyFill="1" applyBorder="1" applyAlignment="1" applyProtection="1">
      <alignment horizontal="center" vertical="center"/>
      <protection locked="0"/>
    </xf>
    <xf numFmtId="0" fontId="24" fillId="0" borderId="36" xfId="0" applyFont="1" applyFill="1" applyBorder="1" applyAlignment="1">
      <alignment horizontal="center" vertical="center" wrapText="1"/>
    </xf>
    <xf numFmtId="0" fontId="23" fillId="0" borderId="27" xfId="0" applyFont="1" applyFill="1" applyBorder="1" applyAlignment="1" applyProtection="1">
      <alignment horizontal="justify" vertical="center" wrapText="1"/>
      <protection locked="0"/>
    </xf>
    <xf numFmtId="0" fontId="23" fillId="0" borderId="11" xfId="0" quotePrefix="1" applyFont="1" applyFill="1" applyBorder="1" applyAlignment="1">
      <alignment vertical="center" wrapText="1"/>
    </xf>
    <xf numFmtId="0" fontId="23" fillId="0" borderId="27" xfId="0" applyFont="1" applyFill="1" applyBorder="1" applyAlignment="1" applyProtection="1">
      <alignment horizontal="center" vertical="center" wrapText="1"/>
      <protection locked="0"/>
    </xf>
    <xf numFmtId="0" fontId="23" fillId="0" borderId="11" xfId="0" applyFont="1" applyFill="1" applyBorder="1" applyAlignment="1" applyProtection="1">
      <alignment horizontal="justify" vertical="center" wrapText="1"/>
      <protection locked="0"/>
    </xf>
    <xf numFmtId="0" fontId="23" fillId="0" borderId="11" xfId="0" applyFont="1" applyFill="1" applyBorder="1" applyAlignment="1" applyProtection="1">
      <alignment horizontal="left" vertical="center" wrapText="1"/>
      <protection locked="0"/>
    </xf>
    <xf numFmtId="0" fontId="0" fillId="0" borderId="11" xfId="0" applyFont="1" applyFill="1" applyBorder="1" applyAlignment="1">
      <alignment horizontal="center" vertical="center" wrapText="1"/>
    </xf>
    <xf numFmtId="17" fontId="0" fillId="0" borderId="0" xfId="0" applyNumberFormat="1" applyAlignment="1">
      <alignment horizontal="center" vertical="center"/>
    </xf>
    <xf numFmtId="0" fontId="23" fillId="0" borderId="11" xfId="3" applyFont="1" applyFill="1" applyBorder="1" applyAlignment="1" applyProtection="1">
      <alignment horizontal="center" vertical="center" wrapText="1"/>
      <protection locked="0"/>
    </xf>
    <xf numFmtId="0" fontId="28" fillId="0" borderId="5" xfId="0" applyFont="1" applyFill="1" applyBorder="1" applyAlignment="1" applyProtection="1">
      <alignment horizontal="left" vertical="center" wrapText="1"/>
      <protection locked="0"/>
    </xf>
    <xf numFmtId="0" fontId="29" fillId="0" borderId="5" xfId="0" applyFont="1" applyFill="1" applyBorder="1" applyAlignment="1" applyProtection="1">
      <alignment horizontal="left" vertical="center" wrapText="1"/>
      <protection locked="0"/>
    </xf>
    <xf numFmtId="0" fontId="30" fillId="0" borderId="5" xfId="0" applyFont="1" applyFill="1" applyBorder="1" applyAlignment="1">
      <alignment vertical="center" wrapText="1"/>
    </xf>
    <xf numFmtId="0" fontId="0" fillId="0" borderId="11" xfId="0" applyBorder="1"/>
    <xf numFmtId="0" fontId="0" fillId="0" borderId="11" xfId="0" applyBorder="1" applyAlignment="1">
      <alignment vertical="center" wrapText="1"/>
    </xf>
    <xf numFmtId="0" fontId="0" fillId="0" borderId="0" xfId="0"/>
    <xf numFmtId="0" fontId="4" fillId="4" borderId="31" xfId="0" applyFont="1" applyFill="1" applyBorder="1" applyAlignment="1" applyProtection="1">
      <alignment horizontal="center" vertical="center"/>
      <protection locked="0"/>
    </xf>
    <xf numFmtId="0" fontId="4" fillId="4" borderId="32" xfId="0" applyFont="1" applyFill="1" applyBorder="1" applyAlignment="1" applyProtection="1">
      <alignment horizontal="center" vertical="center" wrapText="1"/>
      <protection locked="0"/>
    </xf>
    <xf numFmtId="0" fontId="4" fillId="4" borderId="32" xfId="0" applyFont="1" applyFill="1" applyBorder="1" applyAlignment="1" applyProtection="1">
      <alignment horizontal="center" vertical="center"/>
      <protection locked="0"/>
    </xf>
    <xf numFmtId="0" fontId="28" fillId="0" borderId="32"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30" fillId="0" borderId="32" xfId="0" applyFont="1" applyFill="1" applyBorder="1" applyAlignment="1">
      <alignment vertical="center" wrapText="1"/>
    </xf>
    <xf numFmtId="0" fontId="28" fillId="0" borderId="5" xfId="0" applyFont="1" applyFill="1" applyBorder="1" applyAlignment="1" applyProtection="1">
      <alignment vertical="center" wrapText="1"/>
      <protection locked="0"/>
    </xf>
    <xf numFmtId="0" fontId="31" fillId="0" borderId="5"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center" vertical="center" wrapText="1"/>
      <protection locked="0"/>
    </xf>
    <xf numFmtId="0" fontId="30" fillId="0" borderId="5" xfId="0" applyFont="1" applyFill="1" applyBorder="1" applyAlignment="1">
      <alignment horizontal="left" vertical="center" wrapText="1"/>
    </xf>
    <xf numFmtId="0" fontId="28" fillId="0" borderId="11" xfId="0" applyFont="1" applyFill="1" applyBorder="1" applyAlignment="1" applyProtection="1">
      <alignment horizontal="left" vertical="center" wrapText="1"/>
      <protection locked="0"/>
    </xf>
    <xf numFmtId="0" fontId="29" fillId="0" borderId="11" xfId="0" applyFont="1" applyFill="1" applyBorder="1" applyAlignment="1" applyProtection="1">
      <alignment horizontal="left" vertical="center" wrapText="1"/>
      <protection locked="0"/>
    </xf>
    <xf numFmtId="0" fontId="28" fillId="0" borderId="11" xfId="0" applyFont="1" applyFill="1" applyBorder="1" applyAlignment="1" applyProtection="1">
      <alignment vertical="center" wrapText="1"/>
      <protection locked="0"/>
    </xf>
    <xf numFmtId="0" fontId="31" fillId="0" borderId="11" xfId="0" applyFont="1" applyFill="1" applyBorder="1" applyAlignment="1" applyProtection="1">
      <alignment horizontal="center" vertical="center" wrapText="1"/>
      <protection hidden="1"/>
    </xf>
    <xf numFmtId="0" fontId="28" fillId="0" borderId="11" xfId="0" applyFont="1" applyFill="1" applyBorder="1" applyAlignment="1" applyProtection="1">
      <alignment horizontal="center" vertical="center" wrapText="1"/>
      <protection locked="0"/>
    </xf>
    <xf numFmtId="0" fontId="30" fillId="0" borderId="11" xfId="0" applyFont="1" applyFill="1" applyBorder="1" applyAlignment="1">
      <alignment horizontal="left" vertical="center" wrapText="1"/>
    </xf>
    <xf numFmtId="0" fontId="30" fillId="0" borderId="11" xfId="0" applyFont="1" applyFill="1" applyBorder="1" applyAlignment="1">
      <alignment vertical="center" wrapText="1"/>
    </xf>
    <xf numFmtId="0" fontId="28" fillId="0" borderId="12" xfId="0" applyFont="1" applyFill="1" applyBorder="1" applyAlignment="1" applyProtection="1">
      <alignment horizontal="justify" vertical="center" wrapText="1"/>
      <protection locked="0"/>
    </xf>
    <xf numFmtId="0" fontId="29" fillId="0" borderId="12" xfId="0" applyFont="1" applyFill="1" applyBorder="1" applyAlignment="1" applyProtection="1">
      <alignment horizontal="justify" vertical="center" wrapText="1"/>
      <protection locked="0"/>
    </xf>
    <xf numFmtId="0" fontId="31" fillId="0" borderId="12" xfId="0" applyFont="1" applyFill="1" applyBorder="1" applyAlignment="1" applyProtection="1">
      <alignment horizontal="center" vertical="center" wrapText="1"/>
      <protection hidden="1"/>
    </xf>
    <xf numFmtId="0" fontId="28" fillId="0" borderId="12" xfId="0" applyFont="1" applyFill="1" applyBorder="1" applyAlignment="1" applyProtection="1">
      <alignment horizontal="left" vertical="center" wrapText="1"/>
      <protection locked="0"/>
    </xf>
    <xf numFmtId="0" fontId="28" fillId="0" borderId="12" xfId="0" applyFont="1" applyFill="1" applyBorder="1" applyAlignment="1" applyProtection="1">
      <alignment horizontal="center" vertical="center" wrapText="1"/>
      <protection locked="0"/>
    </xf>
    <xf numFmtId="0" fontId="29" fillId="0" borderId="12" xfId="0" applyFont="1" applyFill="1" applyBorder="1" applyAlignment="1" applyProtection="1">
      <alignment horizontal="left" vertical="center" wrapText="1"/>
      <protection locked="0"/>
    </xf>
    <xf numFmtId="0" fontId="30" fillId="0" borderId="12" xfId="0" applyFont="1" applyFill="1" applyBorder="1" applyAlignment="1">
      <alignment horizontal="left" vertical="center" wrapText="1"/>
    </xf>
    <xf numFmtId="0" fontId="31" fillId="0" borderId="32" xfId="0" applyFont="1" applyFill="1" applyBorder="1" applyAlignment="1" applyProtection="1">
      <alignment horizontal="center" vertical="center" wrapText="1"/>
      <protection hidden="1"/>
    </xf>
    <xf numFmtId="0" fontId="28" fillId="0" borderId="32" xfId="0" applyFont="1" applyFill="1" applyBorder="1" applyAlignment="1" applyProtection="1">
      <alignment horizontal="center" vertical="center" wrapText="1"/>
      <protection locked="0"/>
    </xf>
    <xf numFmtId="0" fontId="31" fillId="11" borderId="5" xfId="0" applyFont="1" applyFill="1" applyBorder="1" applyAlignment="1" applyProtection="1">
      <alignment horizontal="center" vertical="center" wrapText="1"/>
      <protection hidden="1"/>
    </xf>
    <xf numFmtId="0" fontId="31" fillId="11" borderId="11" xfId="0" applyFont="1" applyFill="1" applyBorder="1" applyAlignment="1" applyProtection="1">
      <alignment horizontal="center" vertical="center" wrapText="1"/>
      <protection hidden="1"/>
    </xf>
    <xf numFmtId="0" fontId="31" fillId="11" borderId="12" xfId="0" applyFont="1" applyFill="1" applyBorder="1" applyAlignment="1" applyProtection="1">
      <alignment horizontal="center" vertical="center" wrapText="1"/>
      <protection hidden="1"/>
    </xf>
    <xf numFmtId="0" fontId="28" fillId="0" borderId="5" xfId="0" applyFont="1" applyFill="1" applyBorder="1" applyAlignment="1" applyProtection="1">
      <alignment horizontal="justify" vertical="center" wrapText="1"/>
      <protection locked="0"/>
    </xf>
    <xf numFmtId="0" fontId="28" fillId="0" borderId="11" xfId="0" applyFont="1" applyFill="1" applyBorder="1" applyAlignment="1" applyProtection="1">
      <alignment horizontal="justify" vertical="center" wrapText="1"/>
      <protection locked="0"/>
    </xf>
    <xf numFmtId="0" fontId="31" fillId="0" borderId="12" xfId="0" applyFont="1" applyFill="1" applyBorder="1" applyAlignment="1" applyProtection="1">
      <alignment horizontal="left" vertical="center" wrapText="1"/>
      <protection locked="0"/>
    </xf>
    <xf numFmtId="0" fontId="30" fillId="0" borderId="12" xfId="0" applyFont="1" applyFill="1" applyBorder="1" applyAlignment="1">
      <alignment vertical="center" wrapText="1"/>
    </xf>
    <xf numFmtId="0" fontId="28" fillId="0" borderId="11" xfId="0" applyFont="1" applyFill="1" applyBorder="1" applyAlignment="1">
      <alignment vertical="center" wrapText="1"/>
    </xf>
    <xf numFmtId="0" fontId="31" fillId="0" borderId="11" xfId="0" applyFont="1" applyFill="1" applyBorder="1" applyAlignment="1" applyProtection="1">
      <alignment horizontal="left" vertical="center" wrapText="1"/>
      <protection locked="0"/>
    </xf>
    <xf numFmtId="0" fontId="31" fillId="13" borderId="11" xfId="0" applyFont="1" applyFill="1" applyBorder="1" applyAlignment="1" applyProtection="1">
      <alignment horizontal="center" vertical="center" wrapText="1"/>
      <protection hidden="1"/>
    </xf>
    <xf numFmtId="0" fontId="31" fillId="13" borderId="12" xfId="0" applyFont="1" applyFill="1" applyBorder="1" applyAlignment="1" applyProtection="1">
      <alignment horizontal="center" vertical="center" wrapText="1"/>
      <protection hidden="1"/>
    </xf>
    <xf numFmtId="0" fontId="29" fillId="0" borderId="19"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center" vertical="center" wrapText="1"/>
      <protection hidden="1"/>
    </xf>
    <xf numFmtId="0" fontId="28" fillId="0" borderId="19" xfId="0" applyFont="1" applyFill="1" applyBorder="1" applyAlignment="1" applyProtection="1">
      <alignment horizontal="center" vertical="center" wrapText="1"/>
      <protection locked="0"/>
    </xf>
    <xf numFmtId="0" fontId="30" fillId="0" borderId="19" xfId="0" applyFont="1" applyFill="1" applyBorder="1" applyAlignment="1">
      <alignment vertical="center" wrapText="1"/>
    </xf>
    <xf numFmtId="0" fontId="29" fillId="0" borderId="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locked="0"/>
    </xf>
    <xf numFmtId="17" fontId="28" fillId="0" borderId="0" xfId="0" applyNumberFormat="1" applyFont="1" applyFill="1" applyBorder="1" applyAlignment="1" applyProtection="1">
      <alignment horizontal="left" vertical="center" wrapText="1"/>
      <protection locked="0"/>
    </xf>
    <xf numFmtId="0" fontId="30" fillId="0" borderId="0" xfId="0" applyFont="1" applyFill="1" applyBorder="1" applyAlignment="1">
      <alignment vertical="center" wrapText="1"/>
    </xf>
    <xf numFmtId="0" fontId="30"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wrapText="1"/>
      <protection locked="0"/>
    </xf>
    <xf numFmtId="0" fontId="29" fillId="2" borderId="1" xfId="0" applyFont="1" applyFill="1" applyBorder="1" applyAlignment="1" applyProtection="1">
      <alignment horizontal="center" vertical="center" wrapText="1"/>
      <protection hidden="1"/>
    </xf>
    <xf numFmtId="0" fontId="29" fillId="2" borderId="16" xfId="0" applyFont="1" applyFill="1" applyBorder="1" applyAlignment="1" applyProtection="1">
      <alignment horizontal="center" vertical="center" wrapText="1"/>
      <protection hidden="1"/>
    </xf>
    <xf numFmtId="0" fontId="29" fillId="2" borderId="2" xfId="0" applyFont="1" applyFill="1" applyBorder="1" applyAlignment="1" applyProtection="1">
      <alignment horizontal="center" vertical="center" wrapText="1"/>
      <protection hidden="1"/>
    </xf>
    <xf numFmtId="0" fontId="30" fillId="0" borderId="0" xfId="0" applyFont="1" applyAlignment="1">
      <alignment vertical="center"/>
    </xf>
    <xf numFmtId="0" fontId="29" fillId="2" borderId="6" xfId="0" applyFont="1" applyFill="1" applyBorder="1" applyAlignment="1" applyProtection="1">
      <alignment horizontal="center" vertical="center" wrapText="1"/>
      <protection hidden="1"/>
    </xf>
    <xf numFmtId="0" fontId="29" fillId="2" borderId="0" xfId="0" applyFont="1" applyFill="1" applyBorder="1" applyAlignment="1" applyProtection="1">
      <alignment horizontal="center" vertical="center" wrapText="1"/>
      <protection hidden="1"/>
    </xf>
    <xf numFmtId="0" fontId="29" fillId="2" borderId="7" xfId="0" applyFont="1" applyFill="1" applyBorder="1" applyAlignment="1" applyProtection="1">
      <alignment horizontal="center" vertical="center" wrapText="1"/>
      <protection hidden="1"/>
    </xf>
    <xf numFmtId="0" fontId="29" fillId="2" borderId="9" xfId="0" applyFont="1" applyFill="1" applyBorder="1" applyAlignment="1" applyProtection="1">
      <alignment horizontal="center" vertical="center" wrapText="1"/>
      <protection hidden="1"/>
    </xf>
    <xf numFmtId="0" fontId="29" fillId="2" borderId="10" xfId="0" applyFont="1" applyFill="1" applyBorder="1" applyAlignment="1" applyProtection="1">
      <alignment horizontal="center" vertical="center" wrapText="1"/>
      <protection hidden="1"/>
    </xf>
    <xf numFmtId="0" fontId="29" fillId="2" borderId="4" xfId="0" applyFont="1" applyFill="1" applyBorder="1" applyAlignment="1" applyProtection="1">
      <alignment horizontal="center" vertical="center" wrapText="1"/>
      <protection hidden="1"/>
    </xf>
    <xf numFmtId="0" fontId="29" fillId="2" borderId="0" xfId="0" applyFont="1" applyFill="1" applyAlignment="1" applyProtection="1">
      <alignment horizontal="center" vertical="center" wrapText="1"/>
      <protection hidden="1"/>
    </xf>
    <xf numFmtId="0" fontId="29" fillId="0" borderId="0" xfId="0" applyFont="1" applyFill="1" applyAlignment="1" applyProtection="1">
      <alignment horizontal="center" vertical="center" wrapText="1"/>
      <protection hidden="1"/>
    </xf>
    <xf numFmtId="0" fontId="33" fillId="0" borderId="0" xfId="0" applyFont="1" applyAlignment="1">
      <alignment vertical="center"/>
    </xf>
    <xf numFmtId="0" fontId="33" fillId="0" borderId="0" xfId="0" applyFont="1" applyAlignment="1">
      <alignment horizontal="center" vertical="center"/>
    </xf>
    <xf numFmtId="0" fontId="29" fillId="0" borderId="5" xfId="0" applyFont="1" applyFill="1" applyBorder="1" applyAlignment="1" applyProtection="1">
      <alignment horizontal="center" vertical="center" wrapText="1"/>
      <protection locked="0" hidden="1"/>
    </xf>
    <xf numFmtId="0" fontId="30" fillId="0" borderId="5" xfId="0" applyFont="1" applyFill="1" applyBorder="1" applyAlignment="1">
      <alignment horizontal="center" vertical="center" wrapText="1"/>
    </xf>
    <xf numFmtId="0" fontId="30" fillId="0" borderId="0" xfId="0" applyFont="1" applyFill="1" applyAlignment="1">
      <alignment vertical="center" wrapText="1"/>
    </xf>
    <xf numFmtId="0" fontId="29" fillId="0" borderId="11" xfId="0" applyFont="1" applyFill="1" applyBorder="1" applyAlignment="1" applyProtection="1">
      <alignment horizontal="center" vertical="center" wrapText="1"/>
      <protection locked="0" hidden="1"/>
    </xf>
    <xf numFmtId="0" fontId="30" fillId="0" borderId="11" xfId="0" applyFont="1" applyFill="1" applyBorder="1" applyAlignment="1">
      <alignment horizontal="center" vertical="center" wrapText="1"/>
    </xf>
    <xf numFmtId="0" fontId="29" fillId="0" borderId="12" xfId="0" applyFont="1" applyFill="1" applyBorder="1" applyAlignment="1" applyProtection="1">
      <alignment horizontal="center" vertical="center" wrapText="1"/>
      <protection locked="0" hidden="1"/>
    </xf>
    <xf numFmtId="0" fontId="30" fillId="0" borderId="12" xfId="0" applyFont="1" applyFill="1" applyBorder="1" applyAlignment="1">
      <alignment horizontal="center" vertical="center" wrapText="1"/>
    </xf>
    <xf numFmtId="0" fontId="30" fillId="0" borderId="31" xfId="0" applyFont="1" applyFill="1" applyBorder="1" applyAlignment="1">
      <alignment horizontal="center" vertical="center" wrapText="1"/>
    </xf>
    <xf numFmtId="0" fontId="29" fillId="0" borderId="32" xfId="0" applyFont="1" applyFill="1" applyBorder="1" applyAlignment="1" applyProtection="1">
      <alignment horizontal="center" vertical="center" wrapText="1"/>
      <protection locked="0" hidden="1"/>
    </xf>
    <xf numFmtId="0" fontId="30" fillId="0" borderId="32" xfId="0" applyFont="1" applyFill="1" applyBorder="1" applyAlignment="1">
      <alignment horizontal="center" vertical="center" wrapText="1"/>
    </xf>
    <xf numFmtId="0" fontId="30" fillId="0" borderId="11" xfId="0" applyFont="1" applyFill="1" applyBorder="1" applyAlignment="1">
      <alignment horizontal="justify" vertical="center" wrapText="1"/>
    </xf>
    <xf numFmtId="0" fontId="28" fillId="0" borderId="12" xfId="0" applyFont="1" applyFill="1" applyBorder="1" applyAlignment="1">
      <alignment vertical="center" wrapText="1"/>
    </xf>
    <xf numFmtId="0" fontId="31" fillId="0" borderId="5" xfId="0" applyFont="1" applyFill="1" applyBorder="1" applyAlignment="1" applyProtection="1">
      <alignment horizontal="left" vertical="center" wrapText="1"/>
      <protection locked="0"/>
    </xf>
    <xf numFmtId="0" fontId="29" fillId="0" borderId="19" xfId="0" applyFont="1" applyFill="1" applyBorder="1" applyAlignment="1" applyProtection="1">
      <alignment horizontal="center" vertical="center" wrapText="1"/>
      <protection locked="0" hidden="1"/>
    </xf>
    <xf numFmtId="0" fontId="30" fillId="0" borderId="19"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pplyProtection="1">
      <alignment horizontal="center" vertical="center" wrapText="1"/>
      <protection locked="0" hidden="1"/>
    </xf>
    <xf numFmtId="0" fontId="30" fillId="0" borderId="0" xfId="0" applyFont="1" applyBorder="1" applyAlignment="1">
      <alignment vertical="center"/>
    </xf>
    <xf numFmtId="0" fontId="30" fillId="0" borderId="0" xfId="0" applyFont="1" applyBorder="1" applyAlignment="1">
      <alignment horizontal="center" vertical="center"/>
    </xf>
    <xf numFmtId="0" fontId="30" fillId="0" borderId="0" xfId="0" applyFont="1" applyFill="1" applyBorder="1" applyAlignment="1">
      <alignment horizontal="center" vertical="center"/>
    </xf>
    <xf numFmtId="14" fontId="30" fillId="0" borderId="0" xfId="0" applyNumberFormat="1" applyFont="1" applyBorder="1" applyAlignment="1">
      <alignment horizontal="center" vertical="center"/>
    </xf>
    <xf numFmtId="14" fontId="29" fillId="2" borderId="0" xfId="0" applyNumberFormat="1" applyFont="1" applyFill="1" applyAlignment="1" applyProtection="1">
      <alignment horizontal="center" vertical="center" wrapText="1"/>
      <protection hidden="1"/>
    </xf>
    <xf numFmtId="14" fontId="28" fillId="0" borderId="11" xfId="0" applyNumberFormat="1" applyFont="1" applyFill="1" applyBorder="1" applyAlignment="1" applyProtection="1">
      <alignment horizontal="center" vertical="center" wrapText="1"/>
      <protection locked="0"/>
    </xf>
    <xf numFmtId="14" fontId="29" fillId="0" borderId="11" xfId="0" applyNumberFormat="1" applyFont="1" applyFill="1" applyBorder="1" applyAlignment="1" applyProtection="1">
      <alignment horizontal="center" vertical="center" wrapText="1"/>
      <protection locked="0"/>
    </xf>
    <xf numFmtId="14" fontId="28" fillId="0" borderId="0" xfId="0" applyNumberFormat="1" applyFont="1" applyFill="1" applyBorder="1" applyAlignment="1" applyProtection="1">
      <alignment horizontal="center" vertical="center" wrapText="1"/>
      <protection locked="0"/>
    </xf>
    <xf numFmtId="3" fontId="0" fillId="0" borderId="0" xfId="0" applyNumberFormat="1"/>
    <xf numFmtId="3" fontId="30" fillId="0" borderId="0" xfId="0" applyNumberFormat="1" applyFont="1" applyFill="1" applyAlignment="1">
      <alignment vertical="center" wrapText="1"/>
    </xf>
    <xf numFmtId="9" fontId="30" fillId="0" borderId="0" xfId="7" applyFont="1" applyFill="1" applyAlignment="1">
      <alignment vertical="center" wrapText="1"/>
    </xf>
    <xf numFmtId="43" fontId="0" fillId="0" borderId="0" xfId="6" applyFont="1"/>
    <xf numFmtId="0" fontId="31" fillId="0" borderId="11" xfId="0" applyFont="1" applyFill="1" applyBorder="1" applyAlignment="1">
      <alignment horizontal="left" vertical="center" wrapText="1"/>
    </xf>
    <xf numFmtId="0" fontId="30" fillId="6" borderId="5" xfId="0" applyFont="1" applyFill="1" applyBorder="1" applyAlignment="1">
      <alignment vertical="center" wrapText="1"/>
    </xf>
    <xf numFmtId="0" fontId="31" fillId="0" borderId="5"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0" fontId="30" fillId="0" borderId="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28" fillId="0" borderId="32" xfId="0" applyFont="1" applyFill="1" applyBorder="1" applyAlignment="1" applyProtection="1">
      <alignment horizontal="justify" vertical="center" wrapText="1"/>
      <protection locked="0"/>
    </xf>
    <xf numFmtId="0" fontId="31" fillId="0" borderId="5" xfId="0" applyFont="1" applyFill="1" applyBorder="1" applyAlignment="1">
      <alignment vertical="center" wrapText="1"/>
    </xf>
    <xf numFmtId="0" fontId="31" fillId="0" borderId="5" xfId="0" applyFont="1" applyFill="1" applyBorder="1" applyAlignment="1" applyProtection="1">
      <alignment horizontal="center" vertical="center" wrapText="1"/>
      <protection locked="0" hidden="1"/>
    </xf>
    <xf numFmtId="0" fontId="31" fillId="0" borderId="5" xfId="0" applyFont="1" applyFill="1" applyBorder="1" applyAlignment="1">
      <alignment horizontal="center" vertical="center" wrapText="1"/>
    </xf>
    <xf numFmtId="0" fontId="31" fillId="0" borderId="11" xfId="0" applyFont="1" applyFill="1" applyBorder="1" applyAlignment="1" applyProtection="1">
      <alignment horizontal="center" vertical="center" wrapText="1"/>
      <protection locked="0" hidden="1"/>
    </xf>
    <xf numFmtId="0" fontId="31" fillId="0" borderId="11" xfId="0" applyFont="1" applyFill="1" applyBorder="1" applyAlignment="1">
      <alignment horizontal="center" vertical="center" wrapText="1"/>
    </xf>
    <xf numFmtId="0" fontId="31" fillId="0" borderId="11" xfId="0" applyFont="1" applyFill="1" applyBorder="1" applyAlignment="1">
      <alignment vertical="center" wrapText="1"/>
    </xf>
    <xf numFmtId="14" fontId="31" fillId="0" borderId="11" xfId="0" applyNumberFormat="1" applyFont="1" applyFill="1" applyBorder="1" applyAlignment="1" applyProtection="1">
      <alignment horizontal="center" vertical="center" wrapText="1"/>
      <protection locked="0"/>
    </xf>
    <xf numFmtId="0" fontId="30" fillId="0" borderId="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5" xfId="0" applyFont="1" applyFill="1" applyBorder="1" applyAlignment="1">
      <alignment horizontal="center" vertical="center" wrapText="1"/>
    </xf>
    <xf numFmtId="14" fontId="28" fillId="6" borderId="11" xfId="0" applyNumberFormat="1" applyFont="1" applyFill="1" applyBorder="1" applyAlignment="1" applyProtection="1">
      <alignment horizontal="center" vertical="center" wrapText="1"/>
      <protection locked="0"/>
    </xf>
    <xf numFmtId="0" fontId="36" fillId="0" borderId="11" xfId="5" applyFill="1" applyBorder="1" applyAlignment="1" applyProtection="1">
      <alignment horizontal="left" vertical="center" wrapText="1"/>
      <protection locked="0"/>
    </xf>
    <xf numFmtId="0" fontId="31" fillId="0" borderId="31" xfId="0" applyFont="1" applyFill="1" applyBorder="1" applyAlignment="1">
      <alignment horizontal="center" vertical="center" wrapText="1"/>
    </xf>
    <xf numFmtId="0" fontId="38" fillId="0" borderId="11" xfId="0" applyFont="1" applyFill="1" applyBorder="1" applyAlignment="1" applyProtection="1">
      <alignment horizontal="left" vertical="center" wrapText="1"/>
      <protection locked="0"/>
    </xf>
    <xf numFmtId="0" fontId="39" fillId="0" borderId="11" xfId="0" applyFont="1" applyFill="1" applyBorder="1" applyAlignment="1" applyProtection="1">
      <alignment horizontal="left" vertical="center" wrapText="1"/>
      <protection locked="0"/>
    </xf>
    <xf numFmtId="17" fontId="39" fillId="0" borderId="11" xfId="0" applyNumberFormat="1" applyFont="1" applyFill="1" applyBorder="1" applyAlignment="1" applyProtection="1">
      <alignment horizontal="center" vertical="center" wrapText="1"/>
      <protection locked="0"/>
    </xf>
    <xf numFmtId="0" fontId="40" fillId="0" borderId="11" xfId="0" applyFont="1" applyFill="1" applyBorder="1" applyAlignment="1">
      <alignment horizontal="left" vertical="center" wrapText="1"/>
    </xf>
    <xf numFmtId="0" fontId="29" fillId="6" borderId="5" xfId="0" applyFont="1" applyFill="1" applyBorder="1" applyAlignment="1" applyProtection="1">
      <alignment horizontal="left" vertical="center" wrapText="1"/>
      <protection locked="0"/>
    </xf>
    <xf numFmtId="0" fontId="29" fillId="6" borderId="5" xfId="0" applyFont="1" applyFill="1" applyBorder="1" applyAlignment="1" applyProtection="1">
      <alignment horizontal="center" vertical="center" wrapText="1"/>
      <protection locked="0" hidden="1"/>
    </xf>
    <xf numFmtId="0" fontId="31" fillId="6" borderId="5" xfId="0" applyFont="1" applyFill="1" applyBorder="1" applyAlignment="1" applyProtection="1">
      <alignment horizontal="center" vertical="center" wrapText="1"/>
      <protection hidden="1"/>
    </xf>
    <xf numFmtId="0" fontId="30" fillId="6" borderId="5" xfId="0" applyFont="1" applyFill="1" applyBorder="1" applyAlignment="1">
      <alignment horizontal="center" vertical="center" wrapText="1"/>
    </xf>
    <xf numFmtId="0" fontId="28" fillId="6" borderId="5" xfId="0" applyFont="1" applyFill="1" applyBorder="1" applyAlignment="1">
      <alignment vertical="center" wrapText="1"/>
    </xf>
    <xf numFmtId="0" fontId="28" fillId="6" borderId="5" xfId="0" applyFont="1" applyFill="1" applyBorder="1" applyAlignment="1" applyProtection="1">
      <alignment horizontal="center" vertical="center" wrapText="1"/>
      <protection locked="0"/>
    </xf>
    <xf numFmtId="0" fontId="30"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0" xfId="0" applyFont="1" applyBorder="1" applyAlignment="1">
      <alignment horizontal="center" vertical="center"/>
    </xf>
    <xf numFmtId="0" fontId="29" fillId="0" borderId="11" xfId="0" applyFont="1" applyFill="1" applyBorder="1" applyAlignment="1" applyProtection="1">
      <alignment horizontal="justify" vertical="center" wrapText="1"/>
      <protection locked="0"/>
    </xf>
    <xf numFmtId="0" fontId="31" fillId="0" borderId="41" xfId="0" applyFont="1" applyFill="1" applyBorder="1" applyAlignment="1" applyProtection="1">
      <alignment horizontal="center" vertical="center" wrapText="1"/>
      <protection hidden="1"/>
    </xf>
    <xf numFmtId="0" fontId="31" fillId="0" borderId="27" xfId="0" applyFont="1" applyFill="1" applyBorder="1" applyAlignment="1" applyProtection="1">
      <alignment horizontal="center" vertical="center" wrapText="1"/>
      <protection hidden="1"/>
    </xf>
    <xf numFmtId="0" fontId="31" fillId="0" borderId="42" xfId="0" applyFont="1" applyFill="1" applyBorder="1" applyAlignment="1" applyProtection="1">
      <alignment horizontal="center" vertical="center" wrapText="1"/>
      <protection hidden="1"/>
    </xf>
    <xf numFmtId="0" fontId="31" fillId="0" borderId="43" xfId="0" applyFont="1" applyFill="1" applyBorder="1" applyAlignment="1" applyProtection="1">
      <alignment horizontal="center" vertical="center" wrapText="1"/>
      <protection hidden="1"/>
    </xf>
    <xf numFmtId="0" fontId="31" fillId="11" borderId="41" xfId="0" applyFont="1" applyFill="1" applyBorder="1" applyAlignment="1" applyProtection="1">
      <alignment horizontal="center" vertical="center" wrapText="1"/>
      <protection hidden="1"/>
    </xf>
    <xf numFmtId="0" fontId="31" fillId="11" borderId="27" xfId="0" applyFont="1" applyFill="1" applyBorder="1" applyAlignment="1" applyProtection="1">
      <alignment horizontal="center" vertical="center" wrapText="1"/>
      <protection hidden="1"/>
    </xf>
    <xf numFmtId="0" fontId="31" fillId="11" borderId="42" xfId="0" applyFont="1" applyFill="1" applyBorder="1" applyAlignment="1" applyProtection="1">
      <alignment horizontal="center" vertical="center" wrapText="1"/>
      <protection hidden="1"/>
    </xf>
    <xf numFmtId="0" fontId="31" fillId="13" borderId="27" xfId="0" applyFont="1" applyFill="1" applyBorder="1" applyAlignment="1" applyProtection="1">
      <alignment horizontal="center" vertical="center" wrapText="1"/>
      <protection hidden="1"/>
    </xf>
    <xf numFmtId="0" fontId="31" fillId="13" borderId="42" xfId="0" applyFont="1" applyFill="1" applyBorder="1" applyAlignment="1" applyProtection="1">
      <alignment horizontal="center" vertical="center" wrapText="1"/>
      <protection hidden="1"/>
    </xf>
    <xf numFmtId="0" fontId="31" fillId="0" borderId="8" xfId="0" applyFont="1" applyFill="1" applyBorder="1" applyAlignment="1" applyProtection="1">
      <alignment horizontal="center" vertical="center" wrapText="1"/>
      <protection hidden="1"/>
    </xf>
    <xf numFmtId="0" fontId="4" fillId="4" borderId="40" xfId="0" applyFont="1" applyFill="1" applyBorder="1" applyAlignment="1" applyProtection="1">
      <alignment horizontal="center" vertical="center" wrapText="1"/>
      <protection locked="0"/>
    </xf>
    <xf numFmtId="14" fontId="4" fillId="4" borderId="40" xfId="0" applyNumberFormat="1" applyFont="1" applyFill="1" applyBorder="1" applyAlignment="1" applyProtection="1">
      <alignment horizontal="center" vertical="center" wrapText="1"/>
      <protection locked="0"/>
    </xf>
    <xf numFmtId="0" fontId="4" fillId="4" borderId="44" xfId="0" applyFont="1" applyFill="1" applyBorder="1" applyAlignment="1" applyProtection="1">
      <alignment horizontal="center" vertical="center" wrapText="1"/>
      <protection locked="0"/>
    </xf>
    <xf numFmtId="0" fontId="36" fillId="0" borderId="11" xfId="5" applyBorder="1" applyAlignment="1">
      <alignment horizontal="center" vertical="top" wrapText="1"/>
    </xf>
    <xf numFmtId="0" fontId="37" fillId="0" borderId="11" xfId="5" applyFont="1" applyFill="1" applyBorder="1" applyAlignment="1" applyProtection="1">
      <alignment horizontal="left" vertical="center" wrapText="1"/>
      <protection locked="0"/>
    </xf>
    <xf numFmtId="0" fontId="29" fillId="0" borderId="11" xfId="0" applyFont="1" applyFill="1" applyBorder="1" applyAlignment="1" applyProtection="1">
      <alignment horizontal="left" wrapText="1"/>
      <protection locked="0"/>
    </xf>
    <xf numFmtId="0" fontId="0" fillId="0" borderId="11" xfId="0" applyFont="1" applyFill="1" applyBorder="1" applyAlignment="1">
      <alignment horizontal="justify" vertical="center" wrapText="1"/>
    </xf>
    <xf numFmtId="0" fontId="30" fillId="0" borderId="11" xfId="4" applyFont="1" applyFill="1" applyBorder="1" applyAlignment="1">
      <alignment horizontal="left" vertical="center" wrapText="1"/>
    </xf>
    <xf numFmtId="0" fontId="41" fillId="0" borderId="11" xfId="0" applyFont="1" applyFill="1" applyBorder="1" applyAlignment="1" applyProtection="1">
      <alignment horizontal="left" vertical="center" wrapText="1"/>
      <protection hidden="1"/>
    </xf>
    <xf numFmtId="17" fontId="28" fillId="0" borderId="11" xfId="0" applyNumberFormat="1" applyFont="1" applyFill="1" applyBorder="1" applyAlignment="1" applyProtection="1">
      <alignment horizontal="left" vertical="center" wrapText="1"/>
      <protection locked="0"/>
    </xf>
    <xf numFmtId="0" fontId="30" fillId="6" borderId="11" xfId="0" applyFont="1" applyFill="1" applyBorder="1" applyAlignment="1">
      <alignment vertical="center" wrapText="1"/>
    </xf>
    <xf numFmtId="0" fontId="29" fillId="6" borderId="11" xfId="0" applyFont="1" applyFill="1" applyBorder="1" applyAlignment="1" applyProtection="1">
      <alignment horizontal="left" vertical="center" wrapText="1"/>
      <protection locked="0"/>
    </xf>
    <xf numFmtId="0" fontId="30" fillId="6" borderId="11" xfId="0" applyFont="1" applyFill="1" applyBorder="1" applyAlignment="1">
      <alignment horizontal="left" vertical="center" wrapText="1"/>
    </xf>
    <xf numFmtId="0" fontId="30" fillId="0" borderId="11" xfId="4" applyFont="1" applyFill="1" applyBorder="1" applyAlignment="1">
      <alignment horizontal="left" vertical="top" wrapText="1"/>
    </xf>
    <xf numFmtId="0" fontId="30" fillId="0" borderId="11" xfId="0" quotePrefix="1" applyFont="1" applyFill="1" applyBorder="1" applyAlignment="1">
      <alignment horizontal="left" vertical="center" wrapText="1"/>
    </xf>
    <xf numFmtId="0" fontId="37" fillId="0" borderId="0" xfId="5" applyFont="1" applyAlignment="1">
      <alignment vertical="center" wrapText="1"/>
    </xf>
    <xf numFmtId="0" fontId="28" fillId="13" borderId="11" xfId="0" applyFont="1" applyFill="1" applyBorder="1" applyAlignment="1" applyProtection="1">
      <alignment horizontal="left" vertical="center" wrapText="1"/>
      <protection locked="0"/>
    </xf>
    <xf numFmtId="0" fontId="30" fillId="13" borderId="11" xfId="0" applyFont="1" applyFill="1" applyBorder="1" applyAlignment="1">
      <alignment vertical="center" wrapText="1"/>
    </xf>
    <xf numFmtId="0" fontId="29" fillId="13" borderId="11" xfId="0" applyFont="1" applyFill="1" applyBorder="1" applyAlignment="1" applyProtection="1">
      <alignment horizontal="center" vertical="center" wrapText="1"/>
      <protection locked="0" hidden="1"/>
    </xf>
    <xf numFmtId="0" fontId="30" fillId="13" borderId="11" xfId="0" applyFont="1" applyFill="1" applyBorder="1" applyAlignment="1">
      <alignment horizontal="center" vertical="center" wrapText="1"/>
    </xf>
    <xf numFmtId="0" fontId="28" fillId="13" borderId="11" xfId="0" applyFont="1" applyFill="1" applyBorder="1" applyAlignment="1" applyProtection="1">
      <alignment horizontal="center" vertical="center" wrapText="1"/>
      <protection locked="0"/>
    </xf>
    <xf numFmtId="0" fontId="38" fillId="13" borderId="11" xfId="0" applyFont="1" applyFill="1" applyBorder="1" applyAlignment="1" applyProtection="1">
      <alignment horizontal="left" vertical="center" wrapText="1"/>
      <protection locked="0"/>
    </xf>
    <xf numFmtId="0" fontId="39" fillId="13" borderId="11" xfId="0" applyFont="1" applyFill="1" applyBorder="1" applyAlignment="1" applyProtection="1">
      <alignment horizontal="left" vertical="center" wrapText="1"/>
      <protection locked="0"/>
    </xf>
    <xf numFmtId="17" fontId="39" fillId="13" borderId="11" xfId="0" applyNumberFormat="1" applyFont="1" applyFill="1" applyBorder="1" applyAlignment="1" applyProtection="1">
      <alignment horizontal="center" vertical="center" wrapText="1"/>
      <protection locked="0"/>
    </xf>
    <xf numFmtId="0" fontId="40" fillId="13" borderId="11" xfId="0" applyFont="1" applyFill="1" applyBorder="1" applyAlignment="1">
      <alignment horizontal="left" vertical="center" wrapText="1"/>
    </xf>
    <xf numFmtId="0" fontId="0" fillId="13" borderId="11" xfId="0" applyFont="1" applyFill="1" applyBorder="1" applyAlignment="1">
      <alignment horizontal="left" vertical="center" wrapText="1"/>
    </xf>
    <xf numFmtId="0" fontId="30" fillId="13" borderId="11" xfId="0" applyFont="1" applyFill="1" applyBorder="1" applyAlignment="1">
      <alignment horizontal="left" vertical="center" wrapText="1"/>
    </xf>
    <xf numFmtId="0" fontId="30" fillId="13" borderId="11" xfId="4" applyFont="1" applyFill="1" applyBorder="1" applyAlignment="1">
      <alignment horizontal="left" vertical="center" wrapText="1"/>
    </xf>
    <xf numFmtId="0" fontId="30" fillId="13" borderId="0" xfId="0" applyFont="1" applyFill="1" applyAlignment="1">
      <alignment vertical="center" wrapText="1"/>
    </xf>
    <xf numFmtId="0" fontId="30" fillId="0" borderId="11"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6" borderId="11" xfId="0" applyFont="1" applyFill="1" applyBorder="1" applyAlignment="1">
      <alignment horizontal="justify" vertical="center" wrapText="1"/>
    </xf>
    <xf numFmtId="0" fontId="30" fillId="17" borderId="11" xfId="0" applyFont="1" applyFill="1" applyBorder="1" applyAlignment="1">
      <alignment vertical="center" wrapText="1"/>
    </xf>
    <xf numFmtId="0" fontId="28" fillId="17" borderId="11" xfId="0" applyFont="1" applyFill="1" applyBorder="1" applyAlignment="1" applyProtection="1">
      <alignment horizontal="left" vertical="center" wrapText="1"/>
      <protection locked="0"/>
    </xf>
    <xf numFmtId="0" fontId="30" fillId="17" borderId="11" xfId="0" applyFont="1" applyFill="1" applyBorder="1" applyAlignment="1">
      <alignment horizontal="left" vertical="center" wrapText="1"/>
    </xf>
    <xf numFmtId="0" fontId="36" fillId="0" borderId="11" xfId="5" applyFill="1" applyBorder="1" applyAlignment="1">
      <alignment horizontal="left" vertical="center" wrapText="1"/>
    </xf>
    <xf numFmtId="0" fontId="36" fillId="17" borderId="11" xfId="5" applyFill="1" applyBorder="1" applyAlignment="1">
      <alignment horizontal="left" vertical="center" wrapText="1"/>
    </xf>
    <xf numFmtId="0" fontId="36" fillId="0" borderId="0" xfId="5" applyAlignment="1">
      <alignment wrapText="1"/>
    </xf>
    <xf numFmtId="0" fontId="36" fillId="17" borderId="0" xfId="5" applyFill="1" applyAlignment="1">
      <alignment wrapText="1"/>
    </xf>
    <xf numFmtId="0" fontId="30" fillId="0" borderId="11" xfId="0" applyFont="1" applyFill="1" applyBorder="1" applyAlignment="1">
      <alignment vertical="center"/>
    </xf>
    <xf numFmtId="0" fontId="28" fillId="17" borderId="11" xfId="0" applyFont="1" applyFill="1" applyBorder="1" applyAlignment="1" applyProtection="1">
      <alignment horizontal="justify" vertical="center" wrapText="1"/>
      <protection locked="0"/>
    </xf>
    <xf numFmtId="0" fontId="42" fillId="17" borderId="11" xfId="0" applyFont="1" applyFill="1" applyBorder="1" applyAlignment="1">
      <alignment horizontal="left" vertical="center" wrapText="1"/>
    </xf>
    <xf numFmtId="0" fontId="35" fillId="0" borderId="0" xfId="0" applyFont="1" applyAlignment="1">
      <alignment horizontal="justify" vertical="center"/>
    </xf>
    <xf numFmtId="0" fontId="34" fillId="0" borderId="20" xfId="0" applyFont="1" applyFill="1" applyBorder="1" applyAlignment="1" applyProtection="1">
      <alignment horizontal="center" vertical="center" wrapText="1"/>
      <protection locked="0"/>
    </xf>
    <xf numFmtId="0" fontId="34" fillId="0" borderId="33" xfId="0" applyFont="1" applyFill="1" applyBorder="1" applyAlignment="1" applyProtection="1">
      <alignment horizontal="center" vertical="center" wrapText="1"/>
      <protection locked="0"/>
    </xf>
    <xf numFmtId="0" fontId="31" fillId="0" borderId="33" xfId="0" applyFont="1" applyFill="1" applyBorder="1" applyAlignment="1" applyProtection="1">
      <alignment horizontal="center" vertical="center" wrapText="1"/>
      <protection locked="0"/>
    </xf>
    <xf numFmtId="0" fontId="31" fillId="0" borderId="34"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31" fillId="0" borderId="11" xfId="0" applyFont="1" applyFill="1" applyBorder="1" applyAlignment="1" applyProtection="1">
      <alignment horizontal="center" vertical="center" wrapText="1"/>
      <protection locked="0"/>
    </xf>
    <xf numFmtId="0" fontId="31" fillId="0" borderId="12" xfId="0" applyFont="1" applyFill="1" applyBorder="1" applyAlignment="1" applyProtection="1">
      <alignment horizontal="center" vertical="center" wrapText="1"/>
      <protection locked="0"/>
    </xf>
    <xf numFmtId="0" fontId="30" fillId="0" borderId="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33" xfId="0" applyFont="1" applyFill="1" applyBorder="1" applyAlignment="1">
      <alignment horizontal="center" vertical="center" wrapText="1"/>
    </xf>
    <xf numFmtId="0" fontId="30" fillId="0" borderId="34" xfId="0" applyFont="1" applyFill="1" applyBorder="1" applyAlignment="1">
      <alignment horizontal="center" vertical="center" wrapText="1"/>
    </xf>
    <xf numFmtId="0" fontId="30" fillId="6" borderId="20" xfId="0" applyFont="1" applyFill="1" applyBorder="1" applyAlignment="1">
      <alignment horizontal="center" vertical="center" wrapText="1"/>
    </xf>
    <xf numFmtId="0" fontId="30" fillId="6" borderId="33" xfId="0" applyFont="1" applyFill="1" applyBorder="1" applyAlignment="1">
      <alignment horizontal="center" vertical="center" wrapText="1"/>
    </xf>
    <xf numFmtId="0" fontId="30" fillId="6" borderId="34" xfId="0" applyFont="1" applyFill="1" applyBorder="1" applyAlignment="1">
      <alignment horizontal="center" vertical="center" wrapText="1"/>
    </xf>
    <xf numFmtId="49" fontId="34" fillId="0" borderId="3" xfId="0" applyNumberFormat="1" applyFont="1" applyBorder="1" applyAlignment="1" applyProtection="1">
      <alignment horizontal="center" vertical="center" wrapText="1"/>
      <protection locked="0"/>
    </xf>
    <xf numFmtId="49" fontId="34" fillId="0" borderId="4" xfId="0" applyNumberFormat="1" applyFont="1" applyBorder="1" applyAlignment="1" applyProtection="1">
      <alignment horizontal="center" vertical="center" wrapText="1"/>
      <protection locked="0"/>
    </xf>
    <xf numFmtId="49" fontId="34" fillId="0" borderId="26" xfId="0" applyNumberFormat="1" applyFont="1" applyBorder="1" applyAlignment="1" applyProtection="1">
      <alignment horizontal="center" vertical="center" wrapText="1"/>
      <protection locked="0"/>
    </xf>
    <xf numFmtId="49" fontId="34" fillId="0" borderId="8" xfId="0" applyNumberFormat="1" applyFont="1" applyBorder="1" applyAlignment="1" applyProtection="1">
      <alignment horizontal="center" vertical="center" wrapText="1"/>
      <protection locked="0"/>
    </xf>
    <xf numFmtId="49" fontId="34" fillId="0" borderId="9" xfId="0" applyNumberFormat="1" applyFont="1" applyBorder="1" applyAlignment="1" applyProtection="1">
      <alignment horizontal="center" vertical="center" wrapText="1"/>
      <protection locked="0"/>
    </xf>
    <xf numFmtId="49" fontId="34" fillId="0" borderId="10" xfId="0" applyNumberFormat="1" applyFont="1" applyBorder="1" applyAlignment="1" applyProtection="1">
      <alignment horizontal="center" vertical="center" wrapText="1"/>
      <protection locked="0"/>
    </xf>
    <xf numFmtId="0" fontId="33" fillId="2" borderId="3" xfId="0" applyFont="1" applyFill="1" applyBorder="1" applyAlignment="1" applyProtection="1">
      <alignment horizontal="center" vertical="center" wrapText="1"/>
      <protection hidden="1"/>
    </xf>
    <xf numFmtId="0" fontId="33" fillId="2" borderId="4" xfId="0" applyFont="1" applyFill="1" applyBorder="1" applyAlignment="1" applyProtection="1">
      <alignment horizontal="center" vertical="center" wrapText="1"/>
      <protection hidden="1"/>
    </xf>
    <xf numFmtId="0" fontId="33" fillId="2" borderId="26" xfId="0" applyFont="1" applyFill="1" applyBorder="1" applyAlignment="1" applyProtection="1">
      <alignment horizontal="center" vertical="center" wrapText="1"/>
      <protection hidden="1"/>
    </xf>
    <xf numFmtId="0" fontId="33" fillId="2" borderId="8" xfId="0" applyFont="1" applyFill="1" applyBorder="1" applyAlignment="1" applyProtection="1">
      <alignment horizontal="center" vertical="center" wrapText="1"/>
      <protection hidden="1"/>
    </xf>
    <xf numFmtId="0" fontId="33" fillId="2" borderId="9" xfId="0" applyFont="1" applyFill="1" applyBorder="1" applyAlignment="1" applyProtection="1">
      <alignment horizontal="center" vertical="center" wrapText="1"/>
      <protection hidden="1"/>
    </xf>
    <xf numFmtId="0" fontId="33" fillId="2" borderId="10" xfId="0" applyFont="1" applyFill="1" applyBorder="1" applyAlignment="1" applyProtection="1">
      <alignment horizontal="center" vertical="center" wrapText="1"/>
      <protection hidden="1"/>
    </xf>
    <xf numFmtId="0" fontId="33" fillId="0" borderId="3" xfId="0" applyFont="1" applyFill="1" applyBorder="1" applyAlignment="1" applyProtection="1">
      <alignment horizontal="center" vertical="center" wrapText="1"/>
      <protection hidden="1"/>
    </xf>
    <xf numFmtId="0" fontId="33" fillId="0" borderId="4" xfId="0" applyFont="1" applyFill="1" applyBorder="1" applyAlignment="1" applyProtection="1">
      <alignment horizontal="center" vertical="center" wrapText="1"/>
      <protection hidden="1"/>
    </xf>
    <xf numFmtId="0" fontId="33" fillId="0" borderId="26" xfId="0" applyFont="1" applyFill="1" applyBorder="1" applyAlignment="1" applyProtection="1">
      <alignment horizontal="center" vertical="center" wrapText="1"/>
      <protection hidden="1"/>
    </xf>
    <xf numFmtId="0" fontId="33" fillId="0" borderId="8" xfId="0" applyFont="1" applyFill="1" applyBorder="1" applyAlignment="1" applyProtection="1">
      <alignment horizontal="center" vertical="center" wrapText="1"/>
      <protection hidden="1"/>
    </xf>
    <xf numFmtId="0" fontId="33" fillId="0" borderId="9" xfId="0" applyFont="1" applyFill="1" applyBorder="1" applyAlignment="1" applyProtection="1">
      <alignment horizontal="center" vertical="center" wrapText="1"/>
      <protection hidden="1"/>
    </xf>
    <xf numFmtId="0" fontId="33" fillId="0" borderId="10" xfId="0"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protection locked="0"/>
    </xf>
    <xf numFmtId="14" fontId="4" fillId="4" borderId="16" xfId="0" applyNumberFormat="1" applyFont="1" applyFill="1" applyBorder="1" applyAlignment="1" applyProtection="1">
      <alignment horizontal="center" vertical="center"/>
      <protection locked="0"/>
    </xf>
    <xf numFmtId="0" fontId="4" fillId="3" borderId="6" xfId="1" applyFont="1" applyFill="1" applyBorder="1" applyAlignment="1">
      <alignment horizontal="center" vertical="center"/>
    </xf>
    <xf numFmtId="0" fontId="4" fillId="3" borderId="0" xfId="1" applyFont="1" applyFill="1" applyBorder="1" applyAlignment="1">
      <alignment horizontal="center" vertical="center"/>
    </xf>
    <xf numFmtId="14" fontId="4" fillId="3" borderId="0" xfId="1" applyNumberFormat="1" applyFont="1" applyFill="1" applyBorder="1" applyAlignment="1">
      <alignment horizontal="center" vertical="center"/>
    </xf>
    <xf numFmtId="0" fontId="4" fillId="4" borderId="13" xfId="0" applyFont="1" applyFill="1" applyBorder="1" applyAlignment="1" applyProtection="1">
      <alignment horizontal="center" vertical="center"/>
      <protection locked="0"/>
    </xf>
    <xf numFmtId="0" fontId="4" fillId="4" borderId="14"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0" fontId="4" fillId="4" borderId="17"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wrapText="1"/>
      <protection locked="0"/>
    </xf>
    <xf numFmtId="0" fontId="4" fillId="4" borderId="17" xfId="0" applyFont="1" applyFill="1" applyBorder="1" applyAlignment="1" applyProtection="1">
      <alignment horizontal="center" vertical="center" wrapText="1"/>
      <protection locked="0"/>
    </xf>
    <xf numFmtId="0" fontId="4" fillId="4" borderId="6"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4" borderId="16" xfId="0" applyFont="1" applyFill="1" applyBorder="1" applyAlignment="1" applyProtection="1">
      <alignment horizontal="center" vertical="center" wrapText="1"/>
      <protection locked="0"/>
    </xf>
    <xf numFmtId="0" fontId="30" fillId="0" borderId="0" xfId="0" applyFont="1" applyBorder="1" applyAlignment="1">
      <alignment horizontal="center" vertical="center"/>
    </xf>
    <xf numFmtId="0" fontId="31" fillId="0" borderId="0" xfId="0" applyFont="1" applyFill="1" applyBorder="1" applyAlignment="1" applyProtection="1">
      <alignment horizontal="center" vertical="center" wrapText="1"/>
      <protection hidden="1"/>
    </xf>
    <xf numFmtId="0" fontId="30" fillId="0" borderId="39"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30" fillId="6" borderId="5" xfId="0" applyFont="1" applyFill="1" applyBorder="1" applyAlignment="1">
      <alignment horizontal="center" vertical="center" wrapText="1"/>
    </xf>
    <xf numFmtId="0" fontId="30" fillId="6" borderId="12"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6" fillId="0" borderId="29"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9" fillId="14" borderId="36" xfId="2" applyNumberFormat="1" applyFont="1" applyFill="1" applyBorder="1" applyAlignment="1" applyProtection="1">
      <alignment horizontal="center" vertical="center" wrapText="1"/>
      <protection locked="0"/>
    </xf>
    <xf numFmtId="0" fontId="9" fillId="14" borderId="19" xfId="2" applyNumberFormat="1" applyFont="1" applyFill="1" applyBorder="1" applyAlignment="1" applyProtection="1">
      <alignment horizontal="center" vertical="center" wrapText="1"/>
      <protection locked="0"/>
    </xf>
    <xf numFmtId="0" fontId="9" fillId="14" borderId="37" xfId="2" applyNumberFormat="1" applyFont="1" applyFill="1" applyBorder="1" applyAlignment="1" applyProtection="1">
      <alignment horizontal="center" vertical="center" wrapText="1"/>
      <protection locked="0"/>
    </xf>
    <xf numFmtId="0" fontId="9" fillId="14" borderId="38" xfId="2" applyNumberFormat="1" applyFont="1" applyFill="1" applyBorder="1" applyAlignment="1" applyProtection="1">
      <alignment horizontal="center" vertical="center" wrapText="1"/>
      <protection locked="0"/>
    </xf>
    <xf numFmtId="0" fontId="9" fillId="16" borderId="36" xfId="2" applyNumberFormat="1" applyFont="1" applyFill="1" applyBorder="1" applyAlignment="1" applyProtection="1">
      <alignment horizontal="center" vertical="center" wrapText="1"/>
      <protection locked="0"/>
    </xf>
    <xf numFmtId="0" fontId="9" fillId="16" borderId="19" xfId="2" applyNumberFormat="1" applyFont="1" applyFill="1" applyBorder="1" applyAlignment="1" applyProtection="1">
      <alignment horizontal="center" vertical="center" wrapText="1"/>
      <protection locked="0"/>
    </xf>
    <xf numFmtId="0" fontId="26" fillId="0" borderId="3" xfId="2" applyFont="1" applyBorder="1" applyAlignment="1" applyProtection="1">
      <alignment horizontal="center" vertical="center"/>
      <protection locked="0"/>
    </xf>
    <xf numFmtId="0" fontId="26" fillId="0" borderId="4" xfId="2" applyFont="1" applyBorder="1" applyAlignment="1" applyProtection="1">
      <alignment horizontal="center" vertical="center"/>
      <protection locked="0"/>
    </xf>
    <xf numFmtId="0" fontId="26" fillId="0" borderId="19" xfId="2" applyFont="1" applyBorder="1" applyAlignment="1" applyProtection="1">
      <alignment horizontal="center" vertical="center"/>
      <protection locked="0"/>
    </xf>
    <xf numFmtId="0" fontId="1" fillId="0" borderId="19" xfId="0" applyFont="1" applyFill="1" applyBorder="1" applyAlignment="1">
      <alignment horizontal="center" vertical="center" wrapText="1"/>
    </xf>
    <xf numFmtId="0" fontId="27" fillId="14" borderId="35" xfId="2" applyNumberFormat="1" applyFont="1" applyFill="1" applyBorder="1" applyAlignment="1" applyProtection="1">
      <alignment horizontal="center" vertical="center" wrapText="1"/>
      <protection locked="0"/>
    </xf>
    <xf numFmtId="0" fontId="27" fillId="14" borderId="19" xfId="2" applyNumberFormat="1" applyFont="1" applyFill="1" applyBorder="1" applyAlignment="1" applyProtection="1">
      <alignment horizontal="center" vertical="center" wrapText="1"/>
      <protection locked="0"/>
    </xf>
    <xf numFmtId="0" fontId="27" fillId="14" borderId="11" xfId="2" applyNumberFormat="1" applyFont="1" applyFill="1" applyBorder="1" applyAlignment="1" applyProtection="1">
      <alignment horizontal="center" vertical="center" wrapText="1"/>
      <protection locked="0"/>
    </xf>
    <xf numFmtId="0" fontId="27" fillId="14" borderId="36" xfId="2" applyNumberFormat="1" applyFont="1" applyFill="1" applyBorder="1" applyAlignment="1" applyProtection="1">
      <alignment horizontal="center" vertical="center" wrapText="1"/>
      <protection locked="0"/>
    </xf>
    <xf numFmtId="0" fontId="9" fillId="0" borderId="36" xfId="2" applyNumberFormat="1" applyFont="1" applyFill="1" applyBorder="1" applyAlignment="1" applyProtection="1">
      <alignment horizontal="center" vertical="center" wrapText="1"/>
      <protection locked="0"/>
    </xf>
    <xf numFmtId="0" fontId="9" fillId="0" borderId="19" xfId="2" applyNumberFormat="1" applyFont="1" applyFill="1" applyBorder="1" applyAlignment="1" applyProtection="1">
      <alignment horizontal="center" vertical="center" wrapText="1"/>
      <protection locked="0"/>
    </xf>
    <xf numFmtId="0" fontId="9" fillId="15" borderId="36" xfId="2" applyNumberFormat="1" applyFont="1" applyFill="1" applyBorder="1" applyAlignment="1" applyProtection="1">
      <alignment horizontal="center" vertical="center" wrapText="1"/>
      <protection locked="0"/>
    </xf>
    <xf numFmtId="0" fontId="9" fillId="15" borderId="19" xfId="2" applyNumberFormat="1" applyFont="1" applyFill="1" applyBorder="1" applyAlignment="1" applyProtection="1">
      <alignment horizontal="center" vertical="center" wrapText="1"/>
      <protection locked="0"/>
    </xf>
    <xf numFmtId="0" fontId="9" fillId="15" borderId="11" xfId="2" applyNumberFormat="1" applyFont="1" applyFill="1" applyBorder="1" applyAlignment="1" applyProtection="1">
      <alignment horizontal="center" vertical="center" wrapText="1"/>
      <protection locked="0"/>
    </xf>
    <xf numFmtId="0" fontId="0" fillId="0" borderId="27" xfId="0" applyBorder="1" applyAlignment="1">
      <alignment horizontal="center"/>
    </xf>
    <xf numFmtId="0" fontId="0" fillId="0" borderId="29" xfId="0" applyBorder="1" applyAlignment="1">
      <alignment horizontal="center"/>
    </xf>
    <xf numFmtId="0" fontId="0" fillId="11" borderId="11" xfId="0" applyFill="1" applyBorder="1" applyAlignment="1">
      <alignment horizontal="center" vertical="center"/>
    </xf>
    <xf numFmtId="0" fontId="14" fillId="11" borderId="11" xfId="0" applyFont="1" applyFill="1" applyBorder="1" applyAlignment="1">
      <alignment horizontal="center" wrapText="1"/>
    </xf>
    <xf numFmtId="0" fontId="0" fillId="0" borderId="0" xfId="0" applyAlignment="1">
      <alignment horizontal="center"/>
    </xf>
  </cellXfs>
  <cellStyles count="8">
    <cellStyle name="Hipervínculo" xfId="5" builtinId="8"/>
    <cellStyle name="Millares" xfId="6" builtinId="3"/>
    <cellStyle name="Normal" xfId="0" builtinId="0"/>
    <cellStyle name="Normal 3" xfId="3"/>
    <cellStyle name="Normal 5" xfId="2"/>
    <cellStyle name="Normal 8" xfId="4"/>
    <cellStyle name="Normal_Hoja1" xfId="1"/>
    <cellStyle name="Porcentaje" xfId="7" builtinId="5"/>
  </cellStyles>
  <dxfs count="47">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C9204"/>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
      <fill>
        <patternFill>
          <bgColor rgb="FFFF0000"/>
        </patternFill>
      </fill>
    </dxf>
    <dxf>
      <fill>
        <patternFill>
          <bgColor rgb="FFFF6600"/>
        </patternFill>
      </fill>
    </dxf>
    <dxf>
      <fill>
        <patternFill>
          <bgColor rgb="FFFFC000"/>
        </patternFill>
      </fill>
    </dxf>
    <dxf>
      <fill>
        <patternFill>
          <bgColor rgb="FFFFFF00"/>
        </patternFill>
      </fill>
    </dxf>
  </dxfs>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a:t>CLASIFICACIÓN</a:t>
            </a:r>
            <a:r>
              <a:rPr lang="es-CO" baseline="0"/>
              <a:t> RIESGO INHERENTE</a:t>
            </a:r>
            <a:endParaRPr lang="es-CO"/>
          </a:p>
        </c:rich>
      </c:tx>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Lbls>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dLblPos val="inEnd"/>
            <c:showLegendKey val="0"/>
            <c:showVal val="1"/>
            <c:showCatName val="1"/>
            <c:showSerName val="0"/>
            <c:showPercent val="0"/>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cat>
            <c:multiLvlStrRef>
              <c:f>'Matriz de Riesgos'!$E$64:$E$67</c:f>
            </c:multiLvlStrRef>
          </c:cat>
          <c:val>
            <c:numRef>
              <c:f>'Matriz de Riesgos'!$F$64:$F$67</c:f>
            </c:numRef>
          </c:val>
          <c:extLst xmlns:c16r2="http://schemas.microsoft.com/office/drawing/2015/06/chart">
            <c:ext xmlns:c16="http://schemas.microsoft.com/office/drawing/2014/chart" uri="{C3380CC4-5D6E-409C-BE32-E72D297353CC}">
              <c16:uniqueId val="{00000000-058E-4D68-B98B-57D8904D8D0F}"/>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a:t>RIESGO RESIDUAL </a:t>
            </a:r>
          </a:p>
        </c:rich>
      </c:tx>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Lbls>
            <c:spPr>
              <a:solidFill>
                <a:sysClr val="window" lastClr="FFFFFF">
                  <a:alpha val="90000"/>
                </a:sysClr>
              </a:solidFill>
              <a:ln w="12700" cap="flat" cmpd="sng" algn="ctr">
                <a:solidFill>
                  <a:srgbClr val="5B9BD5"/>
                </a:solidFill>
                <a:round/>
              </a:ln>
              <a:effectLst>
                <a:outerShdw blurRad="50800" dist="38100" dir="2700000" algn="tl" rotWithShape="0">
                  <a:srgbClr val="5B9BD5">
                    <a:lumMod val="75000"/>
                    <a:alpha val="40000"/>
                  </a:srgbClr>
                </a:outerShdw>
              </a:effectLst>
            </c:spPr>
            <c:dLblPos val="inEnd"/>
            <c:showLegendKey val="0"/>
            <c:showVal val="1"/>
            <c:showCatName val="1"/>
            <c:showSerName val="0"/>
            <c:showPercent val="0"/>
            <c:showBubbleSize val="0"/>
            <c:showLeaderLines val="1"/>
            <c:leaderLines>
              <c:spPr>
                <a:ln w="9525">
                  <a:solidFill>
                    <a:schemeClr val="tx1">
                      <a:lumMod val="35000"/>
                      <a:lumOff val="65000"/>
                    </a:schemeClr>
                  </a:solidFill>
                </a:ln>
                <a:effectLst/>
              </c:spPr>
            </c:leaderLines>
            <c:extLst xmlns:c16r2="http://schemas.microsoft.com/office/drawing/2015/06/chart">
              <c:ext xmlns:c15="http://schemas.microsoft.com/office/drawing/2012/chart" uri="{CE6537A1-D6FC-4f65-9D91-7224C49458BB}"/>
            </c:extLst>
          </c:dLbls>
          <c:val>
            <c:numRef>
              <c:f>'Matriz de Riesgos'!$L$63:$L$67</c:f>
            </c:numRef>
          </c:val>
          <c:extLst xmlns:c16r2="http://schemas.microsoft.com/office/drawing/2015/06/chart">
            <c:ext xmlns:c16="http://schemas.microsoft.com/office/drawing/2014/chart" uri="{C3380CC4-5D6E-409C-BE32-E72D297353CC}">
              <c16:uniqueId val="{00000000-2804-4409-8E7D-5D68C8816F8C}"/>
            </c:ext>
            <c:ext xmlns:c15="http://schemas.microsoft.com/office/drawing/2012/chart" uri="{02D57815-91ED-43cb-92C2-25804820EDAC}">
              <c15:filteredCategoryTitle>
                <c15:cat>
                  <c:multiLvlStrRef>
                    <c:extLst xmlns:c16r2="http://schemas.microsoft.com/office/drawing/2015/06/chart" xmlns:c16="http://schemas.microsoft.com/office/drawing/2014/chart">
                      <c:ext uri="{02D57815-91ED-43cb-92C2-25804820EDAC}">
                        <c15:formulaRef>
                          <c15:sqref>'Matriz de Riesgos'!$K$63:$K$67</c15:sqref>
                        </c15:formulaRef>
                      </c:ext>
                    </c:extLst>
                  </c:multiLvlStrRef>
                </c15:cat>
              </c15:filteredCategoryTitle>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3">
  <cs:axisTitle>
    <cs:lnRef idx="0"/>
    <cs:fillRef idx="0"/>
    <cs:effectRef idx="0"/>
    <cs:fontRef idx="minor">
      <a:schemeClr val="tx1">
        <a:lumMod val="50000"/>
        <a:lumOff val="50000"/>
      </a:schemeClr>
    </cs:fontRef>
    <cs:defRPr sz="900" kern="1200"/>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8100" tIns="19050" rIns="38100" bIns="19050" anchor="ctr" anchorCtr="1">
      <a:spAutoFit/>
    </cs:bodyPr>
  </cs:dataLabel>
  <cs:dataLabelCallout>
    <cs:lnRef idx="0">
      <cs:styleClr val="auto"/>
    </cs:lnRef>
    <cs:fillRef idx="0"/>
    <cs:effectRef idx="0">
      <cs:styleClr val="auto"/>
    </cs:effectRef>
    <cs:fontRef idx="minor">
      <cs:styleClr val="auto"/>
    </cs:fontRef>
    <cs:spPr>
      <a:solidFill>
        <a:schemeClr val="lt1">
          <a:alpha val="90000"/>
        </a:schemeClr>
      </a:solidFill>
      <a:ln w="12700" cap="flat" cmpd="sng" algn="ctr">
        <a:solidFill>
          <a:schemeClr val="phClr"/>
        </a:solidFill>
        <a:round/>
      </a:ln>
      <a:effectLst>
        <a:outerShdw blurRad="50800" dist="38100" dir="2700000" algn="tl" rotWithShape="0">
          <a:schemeClr val="phClr">
            <a:lumMod val="75000"/>
            <a:alpha val="40000"/>
          </a:schemeClr>
        </a:outerShdw>
      </a:effectLst>
    </cs:spPr>
    <cs:defRPr sz="1000" b="0" i="0" u="none" strike="noStrike" kern="1200" baseline="0">
      <a:effectLst/>
    </cs:defRPr>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styleClr val="auto"/>
    </cs:lnRef>
    <cs:fillRef idx="0">
      <cs:styleClr val="auto"/>
    </cs:fillRef>
    <cs:effectRef idx="0">
      <cs:styleClr val="auto"/>
    </cs:effectRef>
    <cs:fontRef idx="minor">
      <a:schemeClr val="tx1"/>
    </cs:fontRef>
    <cs:spPr>
      <a:solidFill>
        <a:schemeClr val="phClr">
          <a:alpha val="90000"/>
        </a:schemeClr>
      </a:solidFill>
      <a:ln w="19050">
        <a:solidFill>
          <a:schemeClr val="phClr">
            <a:lumMod val="75000"/>
          </a:schemeClr>
        </a:solidFill>
      </a:ln>
      <a:effectLst>
        <a:innerShdw blurRad="114300">
          <a:schemeClr val="phClr">
            <a:lumMod val="75000"/>
          </a:schemeClr>
        </a:innerShdw>
      </a:effectLst>
      <a:scene3d>
        <a:camera prst="orthographicFront"/>
        <a:lightRig rig="threePt" dir="t"/>
      </a:scene3d>
      <a:sp3d contourW="19050" prstMaterial="flat">
        <a:contourClr>
          <a:schemeClr val="accent4">
            <a:lumMod val="75000"/>
          </a:schemeClr>
        </a:contourClr>
      </a:sp3d>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526675</xdr:colOff>
      <xdr:row>8</xdr:row>
      <xdr:rowOff>18192</xdr:rowOff>
    </xdr:from>
    <xdr:to>
      <xdr:col>2</xdr:col>
      <xdr:colOff>450996</xdr:colOff>
      <xdr:row>9</xdr:row>
      <xdr:rowOff>730487</xdr:rowOff>
    </xdr:to>
    <xdr:pic>
      <xdr:nvPicPr>
        <xdr:cNvPr id="2" name="0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3381" y="186280"/>
          <a:ext cx="1067321" cy="8803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2086324</xdr:colOff>
      <xdr:row>67</xdr:row>
      <xdr:rowOff>71322</xdr:rowOff>
    </xdr:from>
    <xdr:to>
      <xdr:col>8</xdr:col>
      <xdr:colOff>307447</xdr:colOff>
      <xdr:row>91</xdr:row>
      <xdr:rowOff>74478</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620981</xdr:colOff>
      <xdr:row>71</xdr:row>
      <xdr:rowOff>7669</xdr:rowOff>
    </xdr:from>
    <xdr:to>
      <xdr:col>11</xdr:col>
      <xdr:colOff>2298371</xdr:colOff>
      <xdr:row>85</xdr:row>
      <xdr:rowOff>153141</xdr:rowOff>
    </xdr:to>
    <xdr:graphicFrame macro="">
      <xdr:nvGraphicFramePr>
        <xdr:cNvPr id="5" name="Gráfico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monroy\Downloads\E-GES-FM-007%20Formato%20matriz%20de%20riesgos%20Versi&#243;n%207%20%20Consolidado%202018%20%20final%20Agosto%202018-rosiiiit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galindo\Desktop\Nuevo%20formato%20matriz%20de%20riesgos%20SEPARASD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vmonroy\Downloads\E-GES-FM-007_Formato_matriz_de_riesgos_Version_7__Consolidado_2018_final_Agosto_2018_seguimiento_An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SCD_Mpmartinez/descargas/Copia%20de%20Matriz_de_riesgos_Version_1_2019_.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1-SIG-DASCD\22-Matriz%20de%20Riesgos\2019\Evidencias_Matriz_Riesgos\Sistemas%20de%20gesti&#243;n\Copia%20de%20Matriz_de_riesgos_Version_1_2019_sistemas%20de%20gestio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1-SIG-DASCD\22-Matriz%20de%20Riesgos\2019\Evidencias_Matriz_Riesgos\Gesti&#243;n%20del%20conocimiento\Matriz_de_riesgos_Version_1_2019_gestion%20de%20conocimient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1-SIG-DASCD\22-Matriz%20de%20Riesgos\2019\Evidencias_Matriz_Riesgos\Gesti&#243;n%20Tics\Matriz_de_riesgos_Version_2_2019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Instrucciones"/>
      <sheetName val="Matriz de Oportunidades"/>
      <sheetName val="Hoja2"/>
      <sheetName val="Hoja1"/>
    </sheetNames>
    <sheetDataSet>
      <sheetData sheetId="0"/>
      <sheetData sheetId="1"/>
      <sheetData sheetId="2"/>
      <sheetData sheetId="3">
        <row r="15">
          <cell r="G15" t="str">
            <v>1-1</v>
          </cell>
          <cell r="H15" t="str">
            <v>Bajo</v>
          </cell>
          <cell r="I15" t="str">
            <v xml:space="preserve">BAJO: Aceptar </v>
          </cell>
        </row>
        <row r="16">
          <cell r="G16" t="str">
            <v>1-2</v>
          </cell>
          <cell r="H16" t="str">
            <v>Bajo</v>
          </cell>
          <cell r="I16" t="str">
            <v xml:space="preserve">BAJO: Aceptar </v>
          </cell>
        </row>
        <row r="17">
          <cell r="G17" t="str">
            <v>1-3</v>
          </cell>
          <cell r="H17" t="str">
            <v>Bajo</v>
          </cell>
          <cell r="I17" t="str">
            <v xml:space="preserve">BAJO: Aceptar </v>
          </cell>
        </row>
        <row r="18">
          <cell r="G18" t="str">
            <v>1-4</v>
          </cell>
          <cell r="H18" t="str">
            <v>Moderado</v>
          </cell>
          <cell r="I18" t="str">
            <v xml:space="preserve">MODERADO: Asumir y revisar </v>
          </cell>
        </row>
        <row r="19">
          <cell r="G19" t="str">
            <v>1-5</v>
          </cell>
          <cell r="H19" t="str">
            <v>Alto</v>
          </cell>
          <cell r="I19" t="str">
            <v xml:space="preserve">ALTO: Reducir, evitar, compartir o transferir </v>
          </cell>
        </row>
        <row r="20">
          <cell r="G20" t="str">
            <v>2-1</v>
          </cell>
          <cell r="H20" t="str">
            <v>Bajo</v>
          </cell>
          <cell r="I20" t="str">
            <v xml:space="preserve">BAJO: Aceptar </v>
          </cell>
        </row>
        <row r="21">
          <cell r="G21" t="str">
            <v>2-2</v>
          </cell>
          <cell r="H21" t="str">
            <v>Bajo</v>
          </cell>
          <cell r="I21" t="str">
            <v xml:space="preserve">BAJO: Aceptar </v>
          </cell>
        </row>
        <row r="22">
          <cell r="G22" t="str">
            <v>2-3</v>
          </cell>
          <cell r="H22" t="str">
            <v>Moderado</v>
          </cell>
          <cell r="I22" t="str">
            <v xml:space="preserve">MODERADO: Asumir y revisar </v>
          </cell>
        </row>
        <row r="23">
          <cell r="G23" t="str">
            <v>2-4</v>
          </cell>
          <cell r="H23" t="str">
            <v>Alto</v>
          </cell>
          <cell r="I23" t="str">
            <v xml:space="preserve">ALTO: Reducir, evitar, compartir o transferir </v>
          </cell>
        </row>
        <row r="24">
          <cell r="G24" t="str">
            <v>2-5</v>
          </cell>
          <cell r="H24" t="str">
            <v>Alto</v>
          </cell>
          <cell r="I24" t="str">
            <v xml:space="preserve">ALTO: Reducir, evitar, compartir o transferir </v>
          </cell>
        </row>
        <row r="25">
          <cell r="G25" t="str">
            <v>3-1</v>
          </cell>
          <cell r="H25" t="str">
            <v>Moderado</v>
          </cell>
          <cell r="I25" t="str">
            <v xml:space="preserve">MODERADO: Asumir y revisar </v>
          </cell>
        </row>
        <row r="26">
          <cell r="G26" t="str">
            <v>3-2</v>
          </cell>
          <cell r="H26" t="str">
            <v>Moderado</v>
          </cell>
          <cell r="I26" t="str">
            <v xml:space="preserve">MODERADO: Asumir y revisar </v>
          </cell>
        </row>
        <row r="27">
          <cell r="G27" t="str">
            <v>3-3</v>
          </cell>
          <cell r="H27" t="str">
            <v>Alto</v>
          </cell>
          <cell r="I27" t="str">
            <v xml:space="preserve">ALTO: Reducir, evitar, compartir o transferir </v>
          </cell>
        </row>
        <row r="28">
          <cell r="G28" t="str">
            <v>3-4</v>
          </cell>
          <cell r="H28" t="str">
            <v>Alto</v>
          </cell>
          <cell r="I28" t="str">
            <v xml:space="preserve">ALTO: Reducir, evitar, compartir o transferir </v>
          </cell>
        </row>
        <row r="29">
          <cell r="G29" t="str">
            <v>3-5</v>
          </cell>
          <cell r="H29" t="str">
            <v>Extremadamente alto</v>
          </cell>
          <cell r="I29" t="str">
            <v xml:space="preserve">EXTREMADAMENTE ALTO: Reducir, evitar, compartir o transferir </v>
          </cell>
        </row>
        <row r="30">
          <cell r="G30" t="str">
            <v>4-1</v>
          </cell>
          <cell r="H30" t="str">
            <v>Alto</v>
          </cell>
          <cell r="I30" t="str">
            <v xml:space="preserve">ALTO: Reducir, evitar, compartir o transferir </v>
          </cell>
        </row>
        <row r="31">
          <cell r="G31" t="str">
            <v>4-2</v>
          </cell>
          <cell r="H31" t="str">
            <v>Alto</v>
          </cell>
          <cell r="I31" t="str">
            <v xml:space="preserve">ALTO: Reducir, evitar, compartir o transferir </v>
          </cell>
        </row>
        <row r="32">
          <cell r="G32" t="str">
            <v>4-3</v>
          </cell>
          <cell r="H32" t="str">
            <v>Extremadamente alto</v>
          </cell>
          <cell r="I32" t="str">
            <v xml:space="preserve">EXTREMADAMENTE ALTO: Reducir, evitar, compartir o transferir </v>
          </cell>
        </row>
        <row r="33">
          <cell r="G33" t="str">
            <v>4-4</v>
          </cell>
          <cell r="H33" t="str">
            <v>Extremadamente alto</v>
          </cell>
          <cell r="I33" t="str">
            <v xml:space="preserve">EXTREMADAMENTE ALTO: Reducir, evitar, compartir o transferir </v>
          </cell>
        </row>
        <row r="34">
          <cell r="G34" t="str">
            <v>4-5</v>
          </cell>
          <cell r="H34" t="str">
            <v>Extremadamente alto</v>
          </cell>
          <cell r="I34" t="str">
            <v xml:space="preserve">EXTREMADAMENTE ALTO: Reducir, evitar, compartir o transferir </v>
          </cell>
        </row>
        <row r="35">
          <cell r="G35" t="str">
            <v>5-1</v>
          </cell>
          <cell r="H35" t="str">
            <v>Alto</v>
          </cell>
          <cell r="I35" t="str">
            <v xml:space="preserve">ALTO: Reducir, evitar, compartir o transferir </v>
          </cell>
        </row>
        <row r="36">
          <cell r="G36" t="str">
            <v>5-2</v>
          </cell>
          <cell r="H36" t="str">
            <v>Extremadamente alto</v>
          </cell>
          <cell r="I36" t="str">
            <v xml:space="preserve">EXTREMADAMENTE ALTO: Reducir, evitar, compartir o transferir </v>
          </cell>
        </row>
        <row r="37">
          <cell r="G37" t="str">
            <v>5-3</v>
          </cell>
          <cell r="H37" t="str">
            <v>Extremadamente alto</v>
          </cell>
          <cell r="I37" t="str">
            <v xml:space="preserve">EXTREMADAMENTE ALTO: Reducir, evitar, compartir o transferir </v>
          </cell>
        </row>
        <row r="38">
          <cell r="G38" t="str">
            <v>5-4</v>
          </cell>
          <cell r="H38" t="str">
            <v>Extremadamente alto</v>
          </cell>
          <cell r="I38" t="str">
            <v xml:space="preserve">EXTREMADAMENTE ALTO: Reducir, evitar, compartir o transferir </v>
          </cell>
        </row>
        <row r="39">
          <cell r="G39" t="str">
            <v>5-5</v>
          </cell>
          <cell r="H39" t="str">
            <v>Extremadamente alto</v>
          </cell>
          <cell r="I39" t="str">
            <v xml:space="preserve">EXTREMADAMENTE ALTO: Reducir, evitar, compartir o transferir </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GERENCIA ESTRATÉGICA"/>
      <sheetName val="SISTEMAS DE GESTIÓN"/>
      <sheetName val="GESTIÓN DEL CONOCIMIENTO"/>
      <sheetName val="GESTIÓN DE LA COMUNICACIÓN"/>
      <sheetName val="ATENCIÓN AL CIUDADANO"/>
      <sheetName val="ORGANIZACIÓN DEL TRABAJO"/>
      <sheetName val="DESARROLLO DE CAPITAL HUMANO"/>
      <sheetName val="GESTIÓN CONTRACTUAL"/>
      <sheetName val="TALENTO HUMANO"/>
      <sheetName val="RF Y AMBIENTALES"/>
      <sheetName val="GESTIÓN DOCUMENTAL"/>
      <sheetName val="CONTROL Y SEGUIMIENTO"/>
      <sheetName val="GESTIÓN JURÍDICA"/>
      <sheetName val="GESTIÓN FINANCIERA"/>
      <sheetName val="GESTIÓN DE LAS TICs"/>
      <sheetName val="Hoja3"/>
      <sheetName val="Hoja4"/>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Hoja1"/>
      <sheetName val="Instrucciones"/>
      <sheetName val="Matriz de Oportunidades"/>
      <sheetName val="Hoja2"/>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Hoja1"/>
      <sheetName val="Instrucciones"/>
      <sheetName val="Matriz de Oportunidades"/>
      <sheetName val="Hoja2"/>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Hoja1"/>
      <sheetName val="Instrucciones"/>
      <sheetName val="Matriz de Oportunidades"/>
      <sheetName val="Hoja2"/>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Hoja1"/>
      <sheetName val="Instrucciones"/>
      <sheetName val="Matriz de Oportunidades"/>
      <sheetName val="Hoja2"/>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Riesgos"/>
      <sheetName val="Hoja1"/>
      <sheetName val="Instrucciones"/>
      <sheetName val="Matriz de Oportunidades"/>
      <sheetName val="Hoja2"/>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rviciocivil.gov.co/portal/transparencia/planeacion/metas-e-indicadores/balance-score-card-primer-trimestre-2019" TargetMode="External"/><Relationship Id="rId3" Type="http://schemas.openxmlformats.org/officeDocument/2006/relationships/hyperlink" Target="https://www.serviciocivil.gov.co/portal/transparencia/planeacion/metas-e-indicadores/plan-de-acci%C3%B3n-2016-2020-componente-de-gesti%C3%B3n-e" TargetMode="External"/><Relationship Id="rId7" Type="http://schemas.openxmlformats.org/officeDocument/2006/relationships/hyperlink" Target="https://www.serviciocivil.gov.co/portal/transparencia/planeacion/metas-e-indicadores/balance-score-card-primer-trimestre-2019" TargetMode="External"/><Relationship Id="rId12" Type="http://schemas.openxmlformats.org/officeDocument/2006/relationships/comments" Target="../comments1.xml"/><Relationship Id="rId2" Type="http://schemas.openxmlformats.org/officeDocument/2006/relationships/hyperlink" Target="https://www.serviciocivil.gov.co/portal/transparencia/planeacion/metas-e-indicadores/balance-score-card-primer-trimestre-2019" TargetMode="External"/><Relationship Id="rId1" Type="http://schemas.openxmlformats.org/officeDocument/2006/relationships/hyperlink" Target="https://www.serviciocivil.gov.co/portal/transparencia/planeacion/pol%C3%ADticas-lineamientos-y-manuales/plan-acci%C3%B3n-institucional-2019-vr-2" TargetMode="External"/><Relationship Id="rId6" Type="http://schemas.openxmlformats.org/officeDocument/2006/relationships/hyperlink" Target="https://www.serviciocivil.gov.co/portal/transparencia/presupuesto/ejecucion-presupuestal" TargetMode="External"/><Relationship Id="rId11" Type="http://schemas.openxmlformats.org/officeDocument/2006/relationships/vmlDrawing" Target="../drawings/vmlDrawing1.vml"/><Relationship Id="rId5" Type="http://schemas.openxmlformats.org/officeDocument/2006/relationships/hyperlink" Target="https://www.serviciocivil.gov.co/portal/transparencia/presupuesto/ejecucion-presupuestal" TargetMode="External"/><Relationship Id="rId10" Type="http://schemas.openxmlformats.org/officeDocument/2006/relationships/drawing" Target="../drawings/drawing1.xml"/><Relationship Id="rId4" Type="http://schemas.openxmlformats.org/officeDocument/2006/relationships/hyperlink" Target="https://www.serviciocivil.gov.co/portal/transparencia/presupuesto/estados-financieros" TargetMode="External"/><Relationship Id="rId9"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filterMode="1"/>
  <dimension ref="A1:AO1094"/>
  <sheetViews>
    <sheetView tabSelected="1" topLeftCell="A8" zoomScale="80" zoomScaleNormal="80" workbookViewId="0">
      <pane xSplit="5" ySplit="4" topLeftCell="AA50" activePane="bottomRight" state="frozen"/>
      <selection activeCell="A8" sqref="A8"/>
      <selection pane="topRight" activeCell="F8" sqref="F8"/>
      <selection pane="bottomLeft" activeCell="A12" sqref="A12"/>
      <selection pane="bottomRight" activeCell="AA55" sqref="AA55"/>
    </sheetView>
  </sheetViews>
  <sheetFormatPr baseColWidth="10" defaultColWidth="11.42578125" defaultRowHeight="12.75" x14ac:dyDescent="0.25"/>
  <cols>
    <col min="1" max="1" width="31.5703125" style="151" customWidth="1"/>
    <col min="2" max="3" width="17.140625" style="151" customWidth="1"/>
    <col min="4" max="4" width="47.7109375" style="151" customWidth="1"/>
    <col min="5" max="6" width="42.140625" style="151" customWidth="1"/>
    <col min="7" max="8" width="17.7109375" style="151" customWidth="1"/>
    <col min="9" max="9" width="14.85546875" style="152" customWidth="1"/>
    <col min="10" max="10" width="10.140625" style="152" customWidth="1"/>
    <col min="11" max="11" width="18.42578125" style="151" customWidth="1"/>
    <col min="12" max="12" width="56.7109375" style="151" customWidth="1"/>
    <col min="13" max="13" width="13.140625" style="153" customWidth="1"/>
    <col min="14" max="14" width="16.85546875" style="151" customWidth="1"/>
    <col min="15" max="15" width="11.42578125" style="151" customWidth="1"/>
    <col min="16" max="16" width="11" style="151" customWidth="1"/>
    <col min="17" max="17" width="7.140625" style="152" customWidth="1"/>
    <col min="18" max="18" width="12" style="152" customWidth="1"/>
    <col min="19" max="19" width="8.140625" style="152" customWidth="1"/>
    <col min="20" max="20" width="19.5703125" style="151" customWidth="1"/>
    <col min="21" max="21" width="43.5703125" style="151" customWidth="1"/>
    <col min="22" max="22" width="21.42578125" style="151" customWidth="1"/>
    <col min="23" max="23" width="31.85546875" style="154" customWidth="1"/>
    <col min="24" max="24" width="36.5703125" style="154" customWidth="1"/>
    <col min="25" max="25" width="54.85546875" style="151" customWidth="1"/>
    <col min="26" max="26" width="77.5703125" style="151" customWidth="1"/>
    <col min="27" max="27" width="75.42578125" style="151" customWidth="1"/>
    <col min="28" max="28" width="63.85546875" style="151" customWidth="1"/>
    <col min="29" max="29" width="17.140625" style="198" customWidth="1"/>
    <col min="30" max="30" width="78.85546875" style="151" customWidth="1"/>
    <col min="31" max="31" width="65.7109375" style="151" customWidth="1"/>
    <col min="32" max="32" width="19" style="151" customWidth="1"/>
    <col min="33" max="33" width="63.140625" style="151" customWidth="1"/>
    <col min="34" max="34" width="44.140625" style="151" customWidth="1"/>
    <col min="35" max="35" width="17.28515625" style="151" customWidth="1"/>
    <col min="36" max="36" width="11.42578125" style="151" customWidth="1"/>
    <col min="37" max="37" width="15.7109375" style="151" customWidth="1"/>
    <col min="38" max="38" width="17.5703125" style="151" customWidth="1"/>
    <col min="39" max="49" width="11.42578125" style="151" customWidth="1"/>
    <col min="50" max="16384" width="11.42578125" style="151"/>
  </cols>
  <sheetData>
    <row r="1" spans="1:41" s="123" customFormat="1" ht="25.5" hidden="1" customHeight="1" x14ac:dyDescent="0.25">
      <c r="A1" s="120"/>
      <c r="B1" s="121"/>
      <c r="C1" s="121"/>
      <c r="D1" s="122"/>
      <c r="E1" s="275" t="s">
        <v>73</v>
      </c>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7"/>
      <c r="AG1" s="269" t="s">
        <v>64</v>
      </c>
      <c r="AH1" s="270"/>
      <c r="AI1" s="271"/>
    </row>
    <row r="2" spans="1:41" s="123" customFormat="1" ht="25.5" hidden="1" customHeight="1" x14ac:dyDescent="0.25">
      <c r="A2" s="124"/>
      <c r="B2" s="125"/>
      <c r="C2" s="125"/>
      <c r="D2" s="126"/>
      <c r="E2" s="278"/>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80"/>
      <c r="AG2" s="272"/>
      <c r="AH2" s="273"/>
      <c r="AI2" s="274"/>
    </row>
    <row r="3" spans="1:41" s="123" customFormat="1" ht="25.5" hidden="1" customHeight="1" x14ac:dyDescent="0.25">
      <c r="A3" s="124"/>
      <c r="B3" s="125"/>
      <c r="C3" s="125"/>
      <c r="D3" s="126"/>
      <c r="E3" s="275" t="s">
        <v>0</v>
      </c>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7"/>
      <c r="AG3" s="269" t="s">
        <v>65</v>
      </c>
      <c r="AH3" s="270"/>
      <c r="AI3" s="271"/>
    </row>
    <row r="4" spans="1:41" s="123" customFormat="1" ht="25.5" hidden="1" customHeight="1" x14ac:dyDescent="0.25">
      <c r="A4" s="124"/>
      <c r="B4" s="125"/>
      <c r="C4" s="125"/>
      <c r="D4" s="126"/>
      <c r="E4" s="278"/>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80"/>
      <c r="AG4" s="272"/>
      <c r="AH4" s="273"/>
      <c r="AI4" s="274"/>
    </row>
    <row r="5" spans="1:41" s="123" customFormat="1" ht="25.5" hidden="1" customHeight="1" x14ac:dyDescent="0.25">
      <c r="A5" s="124"/>
      <c r="B5" s="125"/>
      <c r="C5" s="125"/>
      <c r="D5" s="126"/>
      <c r="E5" s="281" t="s">
        <v>1</v>
      </c>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3"/>
      <c r="AG5" s="269" t="s">
        <v>66</v>
      </c>
      <c r="AH5" s="270"/>
      <c r="AI5" s="271"/>
    </row>
    <row r="6" spans="1:41" s="123" customFormat="1" ht="15" hidden="1" customHeight="1" x14ac:dyDescent="0.25">
      <c r="A6" s="124"/>
      <c r="B6" s="127"/>
      <c r="C6" s="127"/>
      <c r="D6" s="128"/>
      <c r="E6" s="284"/>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6"/>
      <c r="AG6" s="272"/>
      <c r="AH6" s="273"/>
      <c r="AI6" s="274"/>
    </row>
    <row r="7" spans="1:41" s="123" customFormat="1" hidden="1" x14ac:dyDescent="0.25">
      <c r="A7" s="129"/>
      <c r="B7" s="125"/>
      <c r="C7" s="125"/>
      <c r="D7" s="130"/>
      <c r="E7" s="130"/>
      <c r="F7" s="130"/>
      <c r="G7" s="130"/>
      <c r="H7" s="130"/>
      <c r="I7" s="130"/>
      <c r="J7" s="130"/>
      <c r="K7" s="130"/>
      <c r="L7" s="130"/>
      <c r="M7" s="131"/>
      <c r="N7" s="130"/>
      <c r="O7" s="130"/>
      <c r="P7" s="130"/>
      <c r="Q7" s="130"/>
      <c r="R7" s="130"/>
      <c r="S7" s="130"/>
      <c r="T7" s="130"/>
      <c r="U7" s="130"/>
      <c r="V7" s="130"/>
      <c r="W7" s="155"/>
      <c r="X7" s="155"/>
      <c r="Y7" s="130"/>
      <c r="Z7" s="130"/>
      <c r="AA7" s="130"/>
      <c r="AB7" s="130"/>
      <c r="AC7" s="130"/>
      <c r="AD7" s="130"/>
      <c r="AE7" s="130"/>
      <c r="AF7" s="130"/>
      <c r="AG7" s="130"/>
      <c r="AH7" s="130"/>
      <c r="AI7" s="130"/>
      <c r="AN7" s="130"/>
      <c r="AO7" s="130"/>
    </row>
    <row r="8" spans="1:41" s="123" customFormat="1" ht="13.5" thickBot="1" x14ac:dyDescent="0.3">
      <c r="A8" s="290" t="s">
        <v>2</v>
      </c>
      <c r="B8" s="291"/>
      <c r="C8" s="291"/>
      <c r="D8" s="291"/>
      <c r="E8" s="291"/>
      <c r="F8" s="291"/>
      <c r="G8" s="291"/>
      <c r="H8" s="291"/>
      <c r="I8" s="291"/>
      <c r="J8" s="291"/>
      <c r="K8" s="291"/>
      <c r="L8" s="291"/>
      <c r="M8" s="291"/>
      <c r="N8" s="291"/>
      <c r="O8" s="291"/>
      <c r="P8" s="291"/>
      <c r="Q8" s="291"/>
      <c r="R8" s="291"/>
      <c r="S8" s="291"/>
      <c r="T8" s="291"/>
      <c r="U8" s="291"/>
      <c r="V8" s="291"/>
      <c r="W8" s="292"/>
      <c r="X8" s="292"/>
      <c r="Y8" s="291"/>
      <c r="Z8" s="291"/>
      <c r="AA8" s="291"/>
      <c r="AB8" s="291"/>
      <c r="AC8" s="291"/>
      <c r="AD8" s="291"/>
      <c r="AE8" s="291"/>
      <c r="AF8" s="291"/>
      <c r="AG8" s="291"/>
      <c r="AH8" s="291"/>
      <c r="AI8" s="291"/>
    </row>
    <row r="9" spans="1:41" s="132" customFormat="1" ht="13.5" thickBot="1" x14ac:dyDescent="0.3">
      <c r="A9" s="287" t="s">
        <v>61</v>
      </c>
      <c r="B9" s="288"/>
      <c r="C9" s="288"/>
      <c r="D9" s="288"/>
      <c r="E9" s="288"/>
      <c r="F9" s="288"/>
      <c r="G9" s="288"/>
      <c r="H9" s="296"/>
      <c r="I9" s="293" t="s">
        <v>7</v>
      </c>
      <c r="J9" s="294"/>
      <c r="K9" s="295"/>
      <c r="L9" s="293" t="s">
        <v>8</v>
      </c>
      <c r="M9" s="294"/>
      <c r="N9" s="294"/>
      <c r="O9" s="294"/>
      <c r="P9" s="294"/>
      <c r="Q9" s="294"/>
      <c r="R9" s="294"/>
      <c r="S9" s="294"/>
      <c r="T9" s="295"/>
      <c r="U9" s="287" t="s">
        <v>231</v>
      </c>
      <c r="V9" s="288"/>
      <c r="W9" s="289"/>
      <c r="X9" s="289"/>
      <c r="Y9" s="288"/>
      <c r="Z9" s="288"/>
      <c r="AA9" s="288"/>
      <c r="AB9" s="288"/>
      <c r="AC9" s="288"/>
      <c r="AD9" s="288"/>
      <c r="AE9" s="288"/>
      <c r="AF9" s="288"/>
      <c r="AG9" s="288"/>
      <c r="AH9" s="288"/>
      <c r="AI9" s="288"/>
    </row>
    <row r="10" spans="1:41" s="132" customFormat="1" ht="61.5" customHeight="1" thickBot="1" x14ac:dyDescent="0.3">
      <c r="A10" s="299"/>
      <c r="B10" s="300"/>
      <c r="C10" s="300"/>
      <c r="D10" s="300"/>
      <c r="E10" s="300"/>
      <c r="F10" s="300"/>
      <c r="G10" s="300"/>
      <c r="H10" s="301"/>
      <c r="I10" s="287" t="s">
        <v>10</v>
      </c>
      <c r="J10" s="288"/>
      <c r="K10" s="296"/>
      <c r="L10" s="297" t="s">
        <v>233</v>
      </c>
      <c r="M10" s="298"/>
      <c r="N10" s="287" t="s">
        <v>74</v>
      </c>
      <c r="O10" s="288"/>
      <c r="P10" s="288"/>
      <c r="Q10" s="296"/>
      <c r="R10" s="287" t="s">
        <v>11</v>
      </c>
      <c r="S10" s="288"/>
      <c r="T10" s="296"/>
      <c r="U10" s="287" t="s">
        <v>79</v>
      </c>
      <c r="V10" s="288"/>
      <c r="W10" s="289"/>
      <c r="X10" s="289"/>
      <c r="Y10" s="288"/>
      <c r="Z10" s="297" t="s">
        <v>69</v>
      </c>
      <c r="AA10" s="302"/>
      <c r="AB10" s="302"/>
      <c r="AC10" s="298"/>
      <c r="AD10" s="297" t="s">
        <v>68</v>
      </c>
      <c r="AE10" s="302"/>
      <c r="AF10" s="298"/>
      <c r="AG10" s="297" t="s">
        <v>70</v>
      </c>
      <c r="AH10" s="302"/>
      <c r="AI10" s="302"/>
    </row>
    <row r="11" spans="1:41" s="133" customFormat="1" ht="69" customHeight="1" thickBot="1" x14ac:dyDescent="0.3">
      <c r="A11" s="72" t="s">
        <v>16</v>
      </c>
      <c r="B11" s="73" t="s">
        <v>63</v>
      </c>
      <c r="C11" s="73" t="s">
        <v>341</v>
      </c>
      <c r="D11" s="74" t="s">
        <v>17</v>
      </c>
      <c r="E11" s="74" t="s">
        <v>18</v>
      </c>
      <c r="F11" s="74" t="s">
        <v>19</v>
      </c>
      <c r="G11" s="74" t="s">
        <v>20</v>
      </c>
      <c r="H11" s="74" t="s">
        <v>234</v>
      </c>
      <c r="I11" s="73" t="s">
        <v>21</v>
      </c>
      <c r="J11" s="73" t="s">
        <v>22</v>
      </c>
      <c r="K11" s="74" t="s">
        <v>23</v>
      </c>
      <c r="L11" s="73" t="s">
        <v>78</v>
      </c>
      <c r="M11" s="73" t="s">
        <v>183</v>
      </c>
      <c r="N11" s="73" t="s">
        <v>75</v>
      </c>
      <c r="O11" s="73" t="s">
        <v>76</v>
      </c>
      <c r="P11" s="73" t="s">
        <v>77</v>
      </c>
      <c r="Q11" s="74" t="s">
        <v>24</v>
      </c>
      <c r="R11" s="73" t="s">
        <v>21</v>
      </c>
      <c r="S11" s="73" t="s">
        <v>22</v>
      </c>
      <c r="T11" s="73" t="s">
        <v>62</v>
      </c>
      <c r="U11" s="210" t="s">
        <v>80</v>
      </c>
      <c r="V11" s="210" t="s">
        <v>85</v>
      </c>
      <c r="W11" s="211" t="s">
        <v>86</v>
      </c>
      <c r="X11" s="211" t="s">
        <v>87</v>
      </c>
      <c r="Y11" s="210" t="s">
        <v>117</v>
      </c>
      <c r="Z11" s="210" t="s">
        <v>67</v>
      </c>
      <c r="AA11" s="210" t="s">
        <v>422</v>
      </c>
      <c r="AB11" s="210" t="s">
        <v>232</v>
      </c>
      <c r="AC11" s="210" t="s">
        <v>72</v>
      </c>
      <c r="AD11" s="210" t="s">
        <v>67</v>
      </c>
      <c r="AE11" s="210" t="s">
        <v>232</v>
      </c>
      <c r="AF11" s="210" t="s">
        <v>72</v>
      </c>
      <c r="AG11" s="210" t="s">
        <v>67</v>
      </c>
      <c r="AH11" s="210" t="s">
        <v>232</v>
      </c>
      <c r="AI11" s="212" t="s">
        <v>72</v>
      </c>
    </row>
    <row r="12" spans="1:41" s="136" customFormat="1" ht="297.75" customHeight="1" x14ac:dyDescent="0.25">
      <c r="A12" s="253" t="s">
        <v>353</v>
      </c>
      <c r="B12" s="257" t="s">
        <v>162</v>
      </c>
      <c r="C12" s="257" t="s">
        <v>372</v>
      </c>
      <c r="D12" s="66" t="s">
        <v>337</v>
      </c>
      <c r="E12" s="67" t="s">
        <v>157</v>
      </c>
      <c r="F12" s="78" t="s">
        <v>158</v>
      </c>
      <c r="G12" s="134" t="s">
        <v>32</v>
      </c>
      <c r="H12" s="134" t="s">
        <v>236</v>
      </c>
      <c r="I12" s="79">
        <v>4</v>
      </c>
      <c r="J12" s="178">
        <v>5</v>
      </c>
      <c r="K12" s="79" t="str">
        <f>VLOOKUP(CONCATENATE(I12,"-",J12),zona_riesgo,2,0)</f>
        <v>Extremadamente alto</v>
      </c>
      <c r="L12" s="66" t="s">
        <v>296</v>
      </c>
      <c r="M12" s="80" t="s">
        <v>30</v>
      </c>
      <c r="N12" s="134" t="s">
        <v>47</v>
      </c>
      <c r="O12" s="134" t="s">
        <v>47</v>
      </c>
      <c r="P12" s="134" t="s">
        <v>47</v>
      </c>
      <c r="Q12" s="178">
        <f>(IF(N12="SI",25,0)+(IF(O12="SI",25,0)+(IF(P12="SI",50,0))))</f>
        <v>100</v>
      </c>
      <c r="R12" s="178">
        <f>IF(M12="Preventivo",IF(I12=1,1,IF(I12=2,IF(Q12&lt;51,$I12,$I12-1),IF(Q12&lt;51,($I12),IF(Q12&lt;76,($I12-1),($I12-2))))),I12)</f>
        <v>2</v>
      </c>
      <c r="S12" s="178">
        <f>IF(M12="Correctivo",IF(J12=1,1,IF(J12=2,IF(Q12&lt;51,$J12,$J12-1),IF(Q12&lt;51,($J12),IF(Q12&lt;76,($J12-1),($J12-2))))),J12)</f>
        <v>5</v>
      </c>
      <c r="T12" s="200" t="str">
        <f t="shared" ref="T12:T22" si="0">VLOOKUP(CONCATENATE(R12,"-",S12),zona_riesgo,3,FALSE)</f>
        <v xml:space="preserve">ALTO: Reducir, evitar, compartir o transferir </v>
      </c>
      <c r="U12" s="82" t="s">
        <v>434</v>
      </c>
      <c r="V12" s="83" t="s">
        <v>435</v>
      </c>
      <c r="W12" s="156">
        <v>43466</v>
      </c>
      <c r="X12" s="156">
        <v>43800</v>
      </c>
      <c r="Y12" s="88" t="s">
        <v>436</v>
      </c>
      <c r="Z12" s="87" t="s">
        <v>437</v>
      </c>
      <c r="AA12" s="87" t="s">
        <v>438</v>
      </c>
      <c r="AB12" s="82" t="s">
        <v>564</v>
      </c>
      <c r="AC12" s="197" t="s">
        <v>563</v>
      </c>
      <c r="AD12" s="87"/>
      <c r="AE12" s="87"/>
      <c r="AF12" s="196"/>
      <c r="AG12" s="87"/>
      <c r="AH12" s="87"/>
      <c r="AI12" s="196"/>
    </row>
    <row r="13" spans="1:41" s="136" customFormat="1" ht="158.25" customHeight="1" x14ac:dyDescent="0.25">
      <c r="A13" s="254"/>
      <c r="B13" s="258"/>
      <c r="C13" s="258"/>
      <c r="D13" s="82" t="s">
        <v>297</v>
      </c>
      <c r="E13" s="83" t="s">
        <v>340</v>
      </c>
      <c r="F13" s="84" t="s">
        <v>240</v>
      </c>
      <c r="G13" s="137" t="s">
        <v>32</v>
      </c>
      <c r="H13" s="137" t="s">
        <v>236</v>
      </c>
      <c r="I13" s="85">
        <v>3</v>
      </c>
      <c r="J13" s="179">
        <v>4</v>
      </c>
      <c r="K13" s="85" t="str">
        <f>VLOOKUP(CONCATENATE(I13,"-",J13),zona_riesgo,2,0)</f>
        <v>Alto</v>
      </c>
      <c r="L13" s="82" t="s">
        <v>290</v>
      </c>
      <c r="M13" s="86" t="s">
        <v>30</v>
      </c>
      <c r="N13" s="137" t="s">
        <v>47</v>
      </c>
      <c r="O13" s="137" t="s">
        <v>47</v>
      </c>
      <c r="P13" s="137" t="s">
        <v>47</v>
      </c>
      <c r="Q13" s="179">
        <f>(IF(N13="SI",25,0)+(IF(O13="SI",25,0)+(IF(P13="SI",50,0))))</f>
        <v>100</v>
      </c>
      <c r="R13" s="179">
        <f>IF(M13="Preventivo",IF(I13=1,1,IF(I13=2,IF(Q13&lt;51,$I13,$I13-1),IF(Q13&lt;51,($I13),IF(Q13&lt;76,($I13-1),($I13-2))))),I13)</f>
        <v>1</v>
      </c>
      <c r="S13" s="179">
        <f>IF(M13="Correctivo",IF(J13=1,1,IF(J13=2,IF(Q13&lt;51,$J13,$J13-1),IF(Q13&lt;51,($J13),IF(Q13&lt;76,($J13-1),($J13-2))))),J13)</f>
        <v>4</v>
      </c>
      <c r="T13" s="201" t="str">
        <f t="shared" si="0"/>
        <v xml:space="preserve">MODERADO: Asumir y revisar </v>
      </c>
      <c r="U13" s="243" t="s">
        <v>439</v>
      </c>
      <c r="V13" s="83" t="s">
        <v>440</v>
      </c>
      <c r="W13" s="156">
        <v>43617</v>
      </c>
      <c r="X13" s="156">
        <v>43800</v>
      </c>
      <c r="Y13" s="88" t="s">
        <v>443</v>
      </c>
      <c r="Z13" s="251" t="s">
        <v>595</v>
      </c>
      <c r="AA13" s="246" t="s">
        <v>597</v>
      </c>
      <c r="AB13" s="222" t="s">
        <v>606</v>
      </c>
      <c r="AC13" s="197" t="s">
        <v>563</v>
      </c>
      <c r="AD13" s="245" t="s">
        <v>596</v>
      </c>
      <c r="AE13" s="87"/>
      <c r="AF13" s="196"/>
      <c r="AG13" s="87"/>
      <c r="AH13" s="87"/>
      <c r="AI13" s="196"/>
    </row>
    <row r="14" spans="1:41" s="136" customFormat="1" ht="215.25" customHeight="1" x14ac:dyDescent="0.25">
      <c r="A14" s="255"/>
      <c r="B14" s="258"/>
      <c r="C14" s="258"/>
      <c r="D14" s="82" t="s">
        <v>159</v>
      </c>
      <c r="E14" s="83" t="s">
        <v>298</v>
      </c>
      <c r="F14" s="82" t="s">
        <v>160</v>
      </c>
      <c r="G14" s="137" t="s">
        <v>32</v>
      </c>
      <c r="H14" s="137" t="s">
        <v>239</v>
      </c>
      <c r="I14" s="85">
        <v>3</v>
      </c>
      <c r="J14" s="179">
        <v>5</v>
      </c>
      <c r="K14" s="85" t="str">
        <f>VLOOKUP(CONCATENATE(I14,"-",J14),zona_riesgo,2,0)</f>
        <v>Extremadamente alto</v>
      </c>
      <c r="L14" s="82" t="s">
        <v>456</v>
      </c>
      <c r="M14" s="86" t="s">
        <v>30</v>
      </c>
      <c r="N14" s="137" t="s">
        <v>47</v>
      </c>
      <c r="O14" s="137" t="s">
        <v>47</v>
      </c>
      <c r="P14" s="137" t="s">
        <v>47</v>
      </c>
      <c r="Q14" s="179">
        <f>(IF(N14="SI",25,0)+(IF(O14="SI",25,0)+(IF(P14="SI",50,0))))</f>
        <v>100</v>
      </c>
      <c r="R14" s="179">
        <f>IF(M14="Preventivo",IF(I14=1,1,IF(I14=2,IF(Q14&lt;51,$I14,$I14-1),IF(Q14&lt;51,($I14),IF(Q14&lt;76,($I14-1),($I14-2))))),I14)</f>
        <v>1</v>
      </c>
      <c r="S14" s="179">
        <f>IF(M14="Correctivo",IF(J14=1,1,IF(J14=2,IF(Q14&lt;51,$J14,$J14-1),IF(Q14&lt;51,($J14),IF(Q14&lt;76,($J14-1),($J14-2))))),J14)</f>
        <v>5</v>
      </c>
      <c r="T14" s="201" t="str">
        <f t="shared" si="0"/>
        <v xml:space="preserve">ALTO: Reducir, evitar, compartir o transferir </v>
      </c>
      <c r="U14" s="82" t="s">
        <v>441</v>
      </c>
      <c r="V14" s="83" t="s">
        <v>442</v>
      </c>
      <c r="W14" s="156">
        <v>43466</v>
      </c>
      <c r="X14" s="156" t="s">
        <v>444</v>
      </c>
      <c r="Y14" s="88" t="s">
        <v>462</v>
      </c>
      <c r="Z14" s="87" t="s">
        <v>463</v>
      </c>
      <c r="AA14" s="184" t="s">
        <v>464</v>
      </c>
      <c r="AB14" s="222" t="s">
        <v>565</v>
      </c>
      <c r="AC14" s="197" t="s">
        <v>563</v>
      </c>
      <c r="AD14" s="87"/>
      <c r="AE14" s="87"/>
      <c r="AF14" s="196"/>
      <c r="AG14" s="87"/>
      <c r="AH14" s="87"/>
      <c r="AI14" s="196"/>
      <c r="AK14" s="159"/>
      <c r="AL14" s="162"/>
      <c r="AM14" s="160"/>
      <c r="AN14" s="161"/>
    </row>
    <row r="15" spans="1:41" s="136" customFormat="1" ht="214.5" customHeight="1" thickBot="1" x14ac:dyDescent="0.3">
      <c r="A15" s="256"/>
      <c r="B15" s="259"/>
      <c r="C15" s="259"/>
      <c r="D15" s="89" t="s">
        <v>299</v>
      </c>
      <c r="E15" s="90" t="s">
        <v>455</v>
      </c>
      <c r="F15" s="89" t="s">
        <v>161</v>
      </c>
      <c r="G15" s="139" t="s">
        <v>29</v>
      </c>
      <c r="H15" s="139" t="s">
        <v>239</v>
      </c>
      <c r="I15" s="91">
        <v>2</v>
      </c>
      <c r="J15" s="180">
        <v>5</v>
      </c>
      <c r="K15" s="91" t="str">
        <f>VLOOKUP(CONCATENATE(I15,"-",J15),zona_riesgo,2,0)</f>
        <v>Alto</v>
      </c>
      <c r="L15" s="92" t="s">
        <v>457</v>
      </c>
      <c r="M15" s="93" t="s">
        <v>30</v>
      </c>
      <c r="N15" s="139" t="s">
        <v>48</v>
      </c>
      <c r="O15" s="139" t="s">
        <v>47</v>
      </c>
      <c r="P15" s="139" t="s">
        <v>47</v>
      </c>
      <c r="Q15" s="180">
        <f>(IF(N15="SI",25,0)+(IF(O15="SI",25,0)+(IF(P15="SI",50,0))))</f>
        <v>75</v>
      </c>
      <c r="R15" s="180">
        <f>IF(M15="Preventivo",IF(I15=1,1,IF(I15=2,IF(Q15&lt;51,$I15,$I15-1),IF(Q15&lt;51,($I15),IF(Q15&lt;76,($I15-1),($I15-2))))),I15)</f>
        <v>1</v>
      </c>
      <c r="S15" s="180">
        <f>IF(M15="Correctivo",IF(J15=1,1,IF(J15=2,IF(Q15&lt;51,$J15,$J15-1),IF(Q15&lt;51,($J15),IF(Q15&lt;76,($J15-1),($J15-2))))),J15)</f>
        <v>5</v>
      </c>
      <c r="T15" s="202" t="str">
        <f t="shared" si="0"/>
        <v xml:space="preserve">ALTO: Reducir, evitar, compartir o transferir </v>
      </c>
      <c r="U15" s="82" t="s">
        <v>458</v>
      </c>
      <c r="V15" s="83" t="s">
        <v>459</v>
      </c>
      <c r="W15" s="156">
        <v>43466</v>
      </c>
      <c r="X15" s="183">
        <v>43829</v>
      </c>
      <c r="Y15" s="82" t="s">
        <v>460</v>
      </c>
      <c r="Z15" s="87" t="s">
        <v>461</v>
      </c>
      <c r="AA15" s="213" t="s">
        <v>484</v>
      </c>
      <c r="AB15" s="222" t="s">
        <v>566</v>
      </c>
      <c r="AC15" s="197" t="s">
        <v>563</v>
      </c>
      <c r="AD15" s="87"/>
      <c r="AE15" s="87"/>
      <c r="AF15" s="196"/>
      <c r="AG15" s="87"/>
      <c r="AH15" s="87"/>
      <c r="AI15" s="196"/>
    </row>
    <row r="16" spans="1:41" s="136" customFormat="1" ht="408.75" customHeight="1" thickBot="1" x14ac:dyDescent="0.3">
      <c r="A16" s="141" t="s">
        <v>354</v>
      </c>
      <c r="B16" s="77" t="s">
        <v>119</v>
      </c>
      <c r="C16" s="77" t="s">
        <v>373</v>
      </c>
      <c r="D16" s="75" t="s">
        <v>165</v>
      </c>
      <c r="E16" s="75" t="s">
        <v>163</v>
      </c>
      <c r="F16" s="75" t="s">
        <v>164</v>
      </c>
      <c r="G16" s="142" t="s">
        <v>29</v>
      </c>
      <c r="H16" s="142" t="s">
        <v>239</v>
      </c>
      <c r="I16" s="96">
        <v>2</v>
      </c>
      <c r="J16" s="143">
        <v>4</v>
      </c>
      <c r="K16" s="96" t="str">
        <f t="shared" ref="K16:K23" si="1">VLOOKUP(CONCATENATE(I16,"-",J16),zona_riesgo,2,0)</f>
        <v>Alto</v>
      </c>
      <c r="L16" s="76" t="s">
        <v>447</v>
      </c>
      <c r="M16" s="97" t="s">
        <v>30</v>
      </c>
      <c r="N16" s="142" t="s">
        <v>47</v>
      </c>
      <c r="O16" s="142" t="s">
        <v>47</v>
      </c>
      <c r="P16" s="142" t="s">
        <v>47</v>
      </c>
      <c r="Q16" s="143">
        <f t="shared" ref="Q16:Q46" si="2">(IF(N16="SI",25,0)+(IF(O16="SI",25,0)+(IF(P16="SI",50,0))))</f>
        <v>100</v>
      </c>
      <c r="R16" s="143">
        <f t="shared" ref="R16:R53" si="3">IF(M16="Preventivo",IF(I16=1,1,IF(I16=2,IF(Q16&lt;51,$I16,$I16-1),IF(Q16&lt;51,($I16),IF(Q16&lt;76,($I16-1),($I16-2))))),I16)</f>
        <v>1</v>
      </c>
      <c r="S16" s="143">
        <f t="shared" ref="S16:S53" si="4">IF(M16="Correctivo",IF(J16=1,1,IF(J16=2,IF(Q16&lt;51,$J16,$J16-1),IF(Q16&lt;51,($J16),IF(Q16&lt;76,($J16-1),($J16-2))))),J16)</f>
        <v>4</v>
      </c>
      <c r="T16" s="203" t="str">
        <f t="shared" si="0"/>
        <v xml:space="preserve">MODERADO: Asumir y revisar </v>
      </c>
      <c r="U16" s="82" t="s">
        <v>448</v>
      </c>
      <c r="V16" s="83" t="s">
        <v>442</v>
      </c>
      <c r="W16" s="156">
        <v>43466</v>
      </c>
      <c r="X16" s="183">
        <v>43799</v>
      </c>
      <c r="Y16" s="82" t="s">
        <v>445</v>
      </c>
      <c r="Z16" s="87" t="s">
        <v>446</v>
      </c>
      <c r="AA16" s="87" t="s">
        <v>551</v>
      </c>
      <c r="AB16" s="222" t="s">
        <v>567</v>
      </c>
      <c r="AC16" s="197" t="s">
        <v>563</v>
      </c>
      <c r="AD16" s="87"/>
      <c r="AE16" s="87"/>
      <c r="AF16" s="196"/>
      <c r="AG16" s="87"/>
      <c r="AH16" s="87"/>
      <c r="AI16" s="196"/>
    </row>
    <row r="17" spans="1:35" s="136" customFormat="1" ht="321" customHeight="1" thickBot="1" x14ac:dyDescent="0.3">
      <c r="A17" s="181" t="s">
        <v>355</v>
      </c>
      <c r="B17" s="178" t="s">
        <v>120</v>
      </c>
      <c r="C17" s="178" t="s">
        <v>374</v>
      </c>
      <c r="D17" s="75" t="s">
        <v>349</v>
      </c>
      <c r="E17" s="75" t="s">
        <v>350</v>
      </c>
      <c r="F17" s="75" t="s">
        <v>449</v>
      </c>
      <c r="G17" s="142" t="s">
        <v>32</v>
      </c>
      <c r="H17" s="142" t="s">
        <v>237</v>
      </c>
      <c r="I17" s="96">
        <v>3</v>
      </c>
      <c r="J17" s="143">
        <v>4</v>
      </c>
      <c r="K17" s="96" t="str">
        <f>VLOOKUP(CONCATENATE(I17,"-",J17),zona_riesgo,2,0)</f>
        <v>Alto</v>
      </c>
      <c r="L17" s="76" t="s">
        <v>351</v>
      </c>
      <c r="M17" s="97" t="s">
        <v>30</v>
      </c>
      <c r="N17" s="142" t="s">
        <v>47</v>
      </c>
      <c r="O17" s="142" t="s">
        <v>47</v>
      </c>
      <c r="P17" s="142" t="s">
        <v>47</v>
      </c>
      <c r="Q17" s="143">
        <f t="shared" si="2"/>
        <v>100</v>
      </c>
      <c r="R17" s="143">
        <v>3</v>
      </c>
      <c r="S17" s="143">
        <f>IF(M17="Correctivo",IF(J17=1,1,IF(J17=2,IF(Q17&lt;51,$I17,$I17-1),IF(Q17&lt;51,($I17),IF(Q17&lt;76,($I17-1),($I17-2))))),J17)</f>
        <v>4</v>
      </c>
      <c r="T17" s="204" t="str">
        <f t="shared" si="0"/>
        <v xml:space="preserve">ALTO: Reducir, evitar, compartir o transferir </v>
      </c>
      <c r="U17" s="82" t="s">
        <v>450</v>
      </c>
      <c r="V17" s="83" t="s">
        <v>451</v>
      </c>
      <c r="W17" s="156">
        <v>43466</v>
      </c>
      <c r="X17" s="156">
        <v>43799</v>
      </c>
      <c r="Y17" s="88" t="s">
        <v>453</v>
      </c>
      <c r="Z17" s="82" t="s">
        <v>452</v>
      </c>
      <c r="AA17" s="82" t="s">
        <v>454</v>
      </c>
      <c r="AB17" s="75" t="s">
        <v>568</v>
      </c>
      <c r="AC17" s="86" t="s">
        <v>563</v>
      </c>
      <c r="AD17" s="75"/>
      <c r="AE17" s="196"/>
      <c r="AF17" s="87"/>
      <c r="AG17" s="87"/>
      <c r="AH17" s="196"/>
      <c r="AI17" s="88"/>
    </row>
    <row r="18" spans="1:35" s="136" customFormat="1" ht="213.75" customHeight="1" x14ac:dyDescent="0.25">
      <c r="A18" s="266" t="s">
        <v>356</v>
      </c>
      <c r="B18" s="260" t="s">
        <v>121</v>
      </c>
      <c r="C18" s="260" t="s">
        <v>375</v>
      </c>
      <c r="D18" s="67" t="s">
        <v>300</v>
      </c>
      <c r="E18" s="67" t="s">
        <v>206</v>
      </c>
      <c r="F18" s="67" t="s">
        <v>207</v>
      </c>
      <c r="G18" s="134" t="s">
        <v>210</v>
      </c>
      <c r="H18" s="134" t="s">
        <v>239</v>
      </c>
      <c r="I18" s="79">
        <v>3</v>
      </c>
      <c r="J18" s="135">
        <v>3</v>
      </c>
      <c r="K18" s="98" t="str">
        <f>VLOOKUP(CONCATENATE(I18,"-",J18),zona_riesgo,2,0)</f>
        <v>Alto</v>
      </c>
      <c r="L18" s="67" t="s">
        <v>211</v>
      </c>
      <c r="M18" s="80" t="s">
        <v>30</v>
      </c>
      <c r="N18" s="134" t="s">
        <v>47</v>
      </c>
      <c r="O18" s="134" t="s">
        <v>47</v>
      </c>
      <c r="P18" s="134" t="s">
        <v>48</v>
      </c>
      <c r="Q18" s="135">
        <f>(IF(N18="SI",25,0)+(IF(O18="SI",25,0)+(IF(P18="SI",50,0))))</f>
        <v>50</v>
      </c>
      <c r="R18" s="135">
        <f>IF(M18="Preventivo",IF(I18=1,1,IF(I18=2,IF(Q18&lt;51,$I18,$I18-1),IF(Q18&lt;51,($I18),IF(Q18&lt;76,($I18-1),($I18-2))))),I18)</f>
        <v>3</v>
      </c>
      <c r="S18" s="135">
        <f>IF(M18="Correctivo",IF(J18=1,1,IF(J18=2,IF(Q18&lt;51,$J18,$J18-1),IF(Q18&lt;51,($J18),IF(Q18&lt;76,($J18-1),($J18-2))))),J18)</f>
        <v>3</v>
      </c>
      <c r="T18" s="204" t="str">
        <f t="shared" si="0"/>
        <v xml:space="preserve">ALTO: Reducir, evitar, compartir o transferir </v>
      </c>
      <c r="U18" s="83" t="s">
        <v>523</v>
      </c>
      <c r="V18" s="83" t="s">
        <v>301</v>
      </c>
      <c r="W18" s="157">
        <v>43284</v>
      </c>
      <c r="X18" s="157">
        <v>43830</v>
      </c>
      <c r="Y18" s="88" t="s">
        <v>226</v>
      </c>
      <c r="Z18" s="87" t="s">
        <v>524</v>
      </c>
      <c r="AA18" s="87" t="s">
        <v>531</v>
      </c>
      <c r="AB18" s="222" t="s">
        <v>569</v>
      </c>
      <c r="AC18" s="86" t="s">
        <v>563</v>
      </c>
      <c r="AD18" s="83"/>
      <c r="AE18" s="87"/>
      <c r="AF18" s="196"/>
      <c r="AG18" s="163"/>
      <c r="AH18" s="87"/>
      <c r="AI18" s="196"/>
    </row>
    <row r="19" spans="1:35" s="136" customFormat="1" ht="199.5" customHeight="1" x14ac:dyDescent="0.25">
      <c r="A19" s="267"/>
      <c r="B19" s="261"/>
      <c r="C19" s="261"/>
      <c r="D19" s="83" t="s">
        <v>302</v>
      </c>
      <c r="E19" s="83" t="s">
        <v>530</v>
      </c>
      <c r="F19" s="83" t="s">
        <v>207</v>
      </c>
      <c r="G19" s="137" t="s">
        <v>210</v>
      </c>
      <c r="H19" s="137" t="s">
        <v>239</v>
      </c>
      <c r="I19" s="85">
        <v>3</v>
      </c>
      <c r="J19" s="138">
        <v>3</v>
      </c>
      <c r="K19" s="99" t="str">
        <f>VLOOKUP(CONCATENATE(I19,"-",J19),zona_riesgo,2,0)</f>
        <v>Alto</v>
      </c>
      <c r="L19" s="83" t="s">
        <v>211</v>
      </c>
      <c r="M19" s="86" t="s">
        <v>30</v>
      </c>
      <c r="N19" s="137" t="s">
        <v>47</v>
      </c>
      <c r="O19" s="137" t="s">
        <v>47</v>
      </c>
      <c r="P19" s="137" t="s">
        <v>47</v>
      </c>
      <c r="Q19" s="138">
        <f>(IF(N19="SI",25,0)+(IF(O19="SI",25,0)+(IF(P19="SI",50,0))))</f>
        <v>100</v>
      </c>
      <c r="R19" s="138">
        <f>IF(M19="Preventivo",IF(I19=1,1,IF(I19=2,IF(Q19&lt;51,$I19,$I19-1),IF(Q19&lt;51,($I19),IF(Q19&lt;76,($I19-1),($I19-2))))),I19)</f>
        <v>1</v>
      </c>
      <c r="S19" s="138">
        <f>IF(M19="Correctivo",IF(J19=1,1,IF(J19=2,IF(Q19&lt;51,$J19,$J19-1),IF(Q19&lt;51,($J19),IF(Q19&lt;76,($J19-1),($J19-2))))),J19)</f>
        <v>3</v>
      </c>
      <c r="T19" s="205" t="str">
        <f t="shared" si="0"/>
        <v xml:space="preserve">BAJO: Aceptar </v>
      </c>
      <c r="U19" s="83" t="s">
        <v>303</v>
      </c>
      <c r="V19" s="83" t="s">
        <v>227</v>
      </c>
      <c r="W19" s="157">
        <v>43284</v>
      </c>
      <c r="X19" s="157">
        <v>43830</v>
      </c>
      <c r="Y19" s="88" t="s">
        <v>228</v>
      </c>
      <c r="Z19" s="87" t="s">
        <v>525</v>
      </c>
      <c r="AA19" s="87" t="s">
        <v>587</v>
      </c>
      <c r="AB19" s="222" t="s">
        <v>608</v>
      </c>
      <c r="AC19" s="86" t="s">
        <v>563</v>
      </c>
      <c r="AD19" s="83"/>
      <c r="AE19" s="87"/>
      <c r="AF19" s="196"/>
      <c r="AG19" s="163"/>
      <c r="AH19" s="87"/>
      <c r="AI19" s="196"/>
    </row>
    <row r="20" spans="1:35" s="136" customFormat="1" ht="201.75" customHeight="1" thickBot="1" x14ac:dyDescent="0.3">
      <c r="A20" s="268"/>
      <c r="B20" s="262"/>
      <c r="C20" s="262"/>
      <c r="D20" s="94" t="s">
        <v>304</v>
      </c>
      <c r="E20" s="94" t="s">
        <v>208</v>
      </c>
      <c r="F20" s="94" t="s">
        <v>209</v>
      </c>
      <c r="G20" s="139" t="s">
        <v>210</v>
      </c>
      <c r="H20" s="139" t="s">
        <v>239</v>
      </c>
      <c r="I20" s="91">
        <v>2</v>
      </c>
      <c r="J20" s="140">
        <v>4</v>
      </c>
      <c r="K20" s="100" t="str">
        <f>VLOOKUP(CONCATENATE(I20,"-",J20),zona_riesgo,2,0)</f>
        <v>Alto</v>
      </c>
      <c r="L20" s="94" t="s">
        <v>305</v>
      </c>
      <c r="M20" s="93" t="s">
        <v>30</v>
      </c>
      <c r="N20" s="139" t="s">
        <v>47</v>
      </c>
      <c r="O20" s="139" t="s">
        <v>47</v>
      </c>
      <c r="P20" s="139" t="s">
        <v>47</v>
      </c>
      <c r="Q20" s="140">
        <f t="shared" si="2"/>
        <v>100</v>
      </c>
      <c r="R20" s="140">
        <f>IF(M20="Preventivo",IF(I20=1,1,IF(I20=2,IF(Q20&lt;51,$I20,$I20-1),IF(Q20&lt;51,($I20),IF(Q20&lt;76,($I20-1),($I20-2))))),I20)</f>
        <v>1</v>
      </c>
      <c r="S20" s="140">
        <f>IF(M20="Correctivo",IF(J20=1,1,IF(J20=2,IF(Q20&lt;51,$J20,$J20-1),IF(Q20&lt;51,($J20),IF(Q20&lt;76,($J20-1),($J20-2))))),J20)</f>
        <v>4</v>
      </c>
      <c r="T20" s="206" t="str">
        <f t="shared" si="0"/>
        <v xml:space="preserve">MODERADO: Asumir y revisar </v>
      </c>
      <c r="U20" s="83" t="s">
        <v>229</v>
      </c>
      <c r="V20" s="83" t="s">
        <v>227</v>
      </c>
      <c r="W20" s="157">
        <v>43284</v>
      </c>
      <c r="X20" s="157">
        <v>43830</v>
      </c>
      <c r="Y20" s="88" t="s">
        <v>230</v>
      </c>
      <c r="Z20" s="87" t="s">
        <v>552</v>
      </c>
      <c r="AA20" s="87" t="s">
        <v>586</v>
      </c>
      <c r="AB20" s="222" t="s">
        <v>570</v>
      </c>
      <c r="AC20" s="86" t="s">
        <v>563</v>
      </c>
      <c r="AD20" s="83"/>
      <c r="AE20" s="87"/>
      <c r="AF20" s="196"/>
      <c r="AG20" s="163"/>
      <c r="AH20" s="87"/>
      <c r="AI20" s="196"/>
    </row>
    <row r="21" spans="1:35" s="136" customFormat="1" ht="204" customHeight="1" thickBot="1" x14ac:dyDescent="0.3">
      <c r="A21" s="141" t="s">
        <v>357</v>
      </c>
      <c r="B21" s="77" t="s">
        <v>306</v>
      </c>
      <c r="C21" s="77" t="s">
        <v>376</v>
      </c>
      <c r="D21" s="76" t="s">
        <v>307</v>
      </c>
      <c r="E21" s="76" t="s">
        <v>181</v>
      </c>
      <c r="F21" s="76" t="s">
        <v>308</v>
      </c>
      <c r="G21" s="142" t="s">
        <v>43</v>
      </c>
      <c r="H21" s="142" t="s">
        <v>237</v>
      </c>
      <c r="I21" s="96">
        <v>3</v>
      </c>
      <c r="J21" s="143">
        <v>4</v>
      </c>
      <c r="K21" s="96" t="str">
        <f t="shared" si="1"/>
        <v>Alto</v>
      </c>
      <c r="L21" s="75" t="s">
        <v>338</v>
      </c>
      <c r="M21" s="97" t="s">
        <v>30</v>
      </c>
      <c r="N21" s="142" t="s">
        <v>47</v>
      </c>
      <c r="O21" s="142" t="s">
        <v>47</v>
      </c>
      <c r="P21" s="142" t="s">
        <v>47</v>
      </c>
      <c r="Q21" s="143">
        <f t="shared" si="2"/>
        <v>100</v>
      </c>
      <c r="R21" s="143">
        <f t="shared" si="3"/>
        <v>1</v>
      </c>
      <c r="S21" s="143">
        <f t="shared" si="4"/>
        <v>4</v>
      </c>
      <c r="T21" s="203" t="str">
        <f t="shared" si="0"/>
        <v xml:space="preserve">MODERADO: Asumir y revisar </v>
      </c>
      <c r="U21" s="82" t="s">
        <v>485</v>
      </c>
      <c r="V21" s="83" t="s">
        <v>486</v>
      </c>
      <c r="W21" s="156">
        <v>43466</v>
      </c>
      <c r="X21" s="156">
        <v>43585</v>
      </c>
      <c r="Y21" s="88" t="s">
        <v>487</v>
      </c>
      <c r="Z21" s="87" t="s">
        <v>488</v>
      </c>
      <c r="AA21" s="163" t="s">
        <v>489</v>
      </c>
      <c r="AB21" s="222" t="s">
        <v>571</v>
      </c>
      <c r="AC21" s="86" t="s">
        <v>563</v>
      </c>
      <c r="AD21" s="87"/>
      <c r="AE21" s="87"/>
      <c r="AF21" s="196"/>
      <c r="AG21" s="87"/>
      <c r="AH21" s="87"/>
      <c r="AI21" s="196"/>
    </row>
    <row r="22" spans="1:35" s="136" customFormat="1" ht="220.5" customHeight="1" thickBot="1" x14ac:dyDescent="0.3">
      <c r="A22" s="185" t="s">
        <v>358</v>
      </c>
      <c r="B22" s="77" t="s">
        <v>309</v>
      </c>
      <c r="C22" s="77" t="s">
        <v>377</v>
      </c>
      <c r="D22" s="75" t="s">
        <v>345</v>
      </c>
      <c r="E22" s="75" t="s">
        <v>346</v>
      </c>
      <c r="F22" s="75" t="s">
        <v>347</v>
      </c>
      <c r="G22" s="142" t="s">
        <v>43</v>
      </c>
      <c r="H22" s="142" t="s">
        <v>237</v>
      </c>
      <c r="I22" s="96">
        <v>1</v>
      </c>
      <c r="J22" s="143">
        <v>3</v>
      </c>
      <c r="K22" s="96" t="str">
        <f t="shared" si="1"/>
        <v>Bajo</v>
      </c>
      <c r="L22" s="77" t="s">
        <v>348</v>
      </c>
      <c r="M22" s="97" t="s">
        <v>30</v>
      </c>
      <c r="N22" s="142" t="s">
        <v>48</v>
      </c>
      <c r="O22" s="142" t="s">
        <v>47</v>
      </c>
      <c r="P22" s="142" t="s">
        <v>47</v>
      </c>
      <c r="Q22" s="143">
        <f t="shared" si="2"/>
        <v>75</v>
      </c>
      <c r="R22" s="143">
        <f t="shared" si="3"/>
        <v>1</v>
      </c>
      <c r="S22" s="143">
        <f t="shared" si="4"/>
        <v>3</v>
      </c>
      <c r="T22" s="203" t="str">
        <f t="shared" si="0"/>
        <v xml:space="preserve">BAJO: Aceptar </v>
      </c>
      <c r="U22" s="83" t="s">
        <v>420</v>
      </c>
      <c r="V22" s="83"/>
      <c r="W22" s="157">
        <v>43466</v>
      </c>
      <c r="X22" s="157">
        <v>43830</v>
      </c>
      <c r="Y22" s="88" t="s">
        <v>421</v>
      </c>
      <c r="Z22" s="87" t="s">
        <v>466</v>
      </c>
      <c r="AA22" s="214" t="s">
        <v>467</v>
      </c>
      <c r="AB22" s="222" t="s">
        <v>572</v>
      </c>
      <c r="AC22" s="86" t="s">
        <v>563</v>
      </c>
      <c r="AD22" s="87"/>
      <c r="AE22" s="87"/>
      <c r="AF22" s="196"/>
      <c r="AG22" s="87"/>
      <c r="AH22" s="87"/>
      <c r="AI22" s="196"/>
    </row>
    <row r="23" spans="1:35" s="136" customFormat="1" ht="345" customHeight="1" thickBot="1" x14ac:dyDescent="0.3">
      <c r="A23" s="141" t="s">
        <v>359</v>
      </c>
      <c r="B23" s="77" t="s">
        <v>310</v>
      </c>
      <c r="C23" s="77" t="s">
        <v>378</v>
      </c>
      <c r="D23" s="170" t="s">
        <v>185</v>
      </c>
      <c r="E23" s="170" t="s">
        <v>311</v>
      </c>
      <c r="F23" s="170" t="s">
        <v>369</v>
      </c>
      <c r="G23" s="142" t="s">
        <v>28</v>
      </c>
      <c r="H23" s="142" t="s">
        <v>237</v>
      </c>
      <c r="I23" s="96">
        <v>3</v>
      </c>
      <c r="J23" s="143">
        <v>3</v>
      </c>
      <c r="K23" s="96" t="str">
        <f t="shared" si="1"/>
        <v>Alto</v>
      </c>
      <c r="L23" s="76" t="s">
        <v>396</v>
      </c>
      <c r="M23" s="97" t="s">
        <v>30</v>
      </c>
      <c r="N23" s="142" t="s">
        <v>47</v>
      </c>
      <c r="O23" s="142" t="s">
        <v>47</v>
      </c>
      <c r="P23" s="142" t="s">
        <v>47</v>
      </c>
      <c r="Q23" s="143">
        <v>100</v>
      </c>
      <c r="R23" s="143">
        <v>1</v>
      </c>
      <c r="S23" s="143">
        <v>3</v>
      </c>
      <c r="T23" s="203" t="s">
        <v>112</v>
      </c>
      <c r="U23" s="83" t="s">
        <v>397</v>
      </c>
      <c r="V23" s="83" t="s">
        <v>398</v>
      </c>
      <c r="W23" s="157">
        <v>43466</v>
      </c>
      <c r="X23" s="157">
        <v>43830</v>
      </c>
      <c r="Y23" s="88" t="s">
        <v>399</v>
      </c>
      <c r="Z23" s="87" t="s">
        <v>400</v>
      </c>
      <c r="AA23" s="87" t="s">
        <v>574</v>
      </c>
      <c r="AB23" s="222" t="s">
        <v>575</v>
      </c>
      <c r="AC23" s="197" t="s">
        <v>563</v>
      </c>
      <c r="AD23" s="87"/>
      <c r="AE23" s="87"/>
      <c r="AF23" s="196"/>
      <c r="AG23" s="87"/>
      <c r="AH23" s="87"/>
      <c r="AI23" s="196"/>
    </row>
    <row r="24" spans="1:35" s="136" customFormat="1" ht="230.25" customHeight="1" x14ac:dyDescent="0.25">
      <c r="A24" s="263" t="s">
        <v>360</v>
      </c>
      <c r="B24" s="260" t="s">
        <v>312</v>
      </c>
      <c r="C24" s="260" t="s">
        <v>379</v>
      </c>
      <c r="D24" s="66" t="s">
        <v>313</v>
      </c>
      <c r="E24" s="78" t="s">
        <v>213</v>
      </c>
      <c r="F24" s="78" t="s">
        <v>214</v>
      </c>
      <c r="G24" s="134" t="s">
        <v>28</v>
      </c>
      <c r="H24" s="134" t="s">
        <v>237</v>
      </c>
      <c r="I24" s="79">
        <v>2</v>
      </c>
      <c r="J24" s="167">
        <v>4</v>
      </c>
      <c r="K24" s="79" t="str">
        <f>VLOOKUP(CONCATENATE(I24,"-",J24),zona_riesgo,2,0)</f>
        <v>Alto</v>
      </c>
      <c r="L24" s="101" t="s">
        <v>314</v>
      </c>
      <c r="M24" s="101" t="s">
        <v>30</v>
      </c>
      <c r="N24" s="134" t="s">
        <v>47</v>
      </c>
      <c r="O24" s="134" t="s">
        <v>47</v>
      </c>
      <c r="P24" s="134" t="s">
        <v>47</v>
      </c>
      <c r="Q24" s="167">
        <f t="shared" si="2"/>
        <v>100</v>
      </c>
      <c r="R24" s="167">
        <f t="shared" si="3"/>
        <v>1</v>
      </c>
      <c r="S24" s="167">
        <f t="shared" si="4"/>
        <v>4</v>
      </c>
      <c r="T24" s="200" t="str">
        <f>VLOOKUP(CONCATENATE(R24,"-",S24),zona_riesgo,3,FALSE)</f>
        <v xml:space="preserve">MODERADO: Asumir y revisar </v>
      </c>
      <c r="U24" s="250" t="s">
        <v>576</v>
      </c>
      <c r="V24" s="83" t="s">
        <v>423</v>
      </c>
      <c r="W24" s="156">
        <v>43467</v>
      </c>
      <c r="X24" s="156" t="s">
        <v>424</v>
      </c>
      <c r="Y24" s="88" t="s">
        <v>425</v>
      </c>
      <c r="Z24" s="244" t="s">
        <v>598</v>
      </c>
      <c r="AA24" s="248" t="s">
        <v>599</v>
      </c>
      <c r="AB24" s="222" t="s">
        <v>607</v>
      </c>
      <c r="AC24" s="197" t="s">
        <v>563</v>
      </c>
      <c r="AD24" s="87"/>
      <c r="AE24" s="247"/>
      <c r="AF24" s="196"/>
      <c r="AG24" s="87"/>
      <c r="AH24" s="87"/>
      <c r="AI24" s="196"/>
    </row>
    <row r="25" spans="1:35" s="136" customFormat="1" ht="231.75" customHeight="1" x14ac:dyDescent="0.25">
      <c r="A25" s="264"/>
      <c r="B25" s="261"/>
      <c r="C25" s="261"/>
      <c r="D25" s="82" t="s">
        <v>370</v>
      </c>
      <c r="E25" s="82" t="s">
        <v>371</v>
      </c>
      <c r="F25" s="82" t="s">
        <v>315</v>
      </c>
      <c r="G25" s="137" t="s">
        <v>29</v>
      </c>
      <c r="H25" s="137" t="s">
        <v>237</v>
      </c>
      <c r="I25" s="85">
        <v>4</v>
      </c>
      <c r="J25" s="168">
        <v>4</v>
      </c>
      <c r="K25" s="85" t="str">
        <f>VLOOKUP(CONCATENATE(I25,"-",J25),zona_riesgo,2,0)</f>
        <v>Extremadamente alto</v>
      </c>
      <c r="L25" s="82" t="s">
        <v>426</v>
      </c>
      <c r="M25" s="137" t="s">
        <v>30</v>
      </c>
      <c r="N25" s="137" t="s">
        <v>47</v>
      </c>
      <c r="O25" s="137" t="s">
        <v>47</v>
      </c>
      <c r="P25" s="137" t="s">
        <v>47</v>
      </c>
      <c r="Q25" s="168">
        <f t="shared" si="2"/>
        <v>100</v>
      </c>
      <c r="R25" s="168">
        <f t="shared" si="3"/>
        <v>2</v>
      </c>
      <c r="S25" s="168">
        <f t="shared" si="4"/>
        <v>4</v>
      </c>
      <c r="T25" s="201" t="str">
        <f>VLOOKUP(CONCATENATE(R25,"-",S25),zona_riesgo,3,FALSE)</f>
        <v xml:space="preserve">ALTO: Reducir, evitar, compartir o transferir </v>
      </c>
      <c r="U25" s="102" t="s">
        <v>427</v>
      </c>
      <c r="V25" s="83" t="s">
        <v>428</v>
      </c>
      <c r="W25" s="156">
        <v>43467</v>
      </c>
      <c r="X25" s="156">
        <v>43830</v>
      </c>
      <c r="Y25" s="88" t="s">
        <v>429</v>
      </c>
      <c r="Z25" s="87" t="s">
        <v>430</v>
      </c>
      <c r="AA25" s="82" t="s">
        <v>556</v>
      </c>
      <c r="AB25" s="222" t="s">
        <v>577</v>
      </c>
      <c r="AC25" s="197" t="s">
        <v>563</v>
      </c>
      <c r="AD25" s="87"/>
      <c r="AE25" s="87"/>
      <c r="AF25" s="196"/>
      <c r="AG25" s="87"/>
      <c r="AH25" s="87"/>
      <c r="AI25" s="196"/>
    </row>
    <row r="26" spans="1:35" s="136" customFormat="1" ht="162.75" customHeight="1" thickBot="1" x14ac:dyDescent="0.25">
      <c r="A26" s="265"/>
      <c r="B26" s="262"/>
      <c r="C26" s="262"/>
      <c r="D26" s="92" t="s">
        <v>215</v>
      </c>
      <c r="E26" s="92" t="s">
        <v>118</v>
      </c>
      <c r="F26" s="92" t="s">
        <v>216</v>
      </c>
      <c r="G26" s="139" t="s">
        <v>29</v>
      </c>
      <c r="H26" s="139" t="s">
        <v>237</v>
      </c>
      <c r="I26" s="91">
        <v>1</v>
      </c>
      <c r="J26" s="169">
        <v>4</v>
      </c>
      <c r="K26" s="91" t="str">
        <f>VLOOKUP(CONCATENATE(I26,"-",J26),zona_riesgo,2,0)</f>
        <v>Moderado</v>
      </c>
      <c r="L26" s="92" t="s">
        <v>316</v>
      </c>
      <c r="M26" s="139" t="s">
        <v>30</v>
      </c>
      <c r="N26" s="139" t="s">
        <v>47</v>
      </c>
      <c r="O26" s="139" t="s">
        <v>47</v>
      </c>
      <c r="P26" s="139" t="s">
        <v>47</v>
      </c>
      <c r="Q26" s="169">
        <f t="shared" si="2"/>
        <v>100</v>
      </c>
      <c r="R26" s="169">
        <f t="shared" si="3"/>
        <v>1</v>
      </c>
      <c r="S26" s="169">
        <f t="shared" si="4"/>
        <v>4</v>
      </c>
      <c r="T26" s="202" t="str">
        <f>VLOOKUP(CONCATENATE(R26,"-",S26),zona_riesgo,3,FALSE)</f>
        <v xml:space="preserve">MODERADO: Asumir y revisar </v>
      </c>
      <c r="U26" s="102" t="s">
        <v>431</v>
      </c>
      <c r="V26" s="215" t="s">
        <v>432</v>
      </c>
      <c r="W26" s="156">
        <v>43467</v>
      </c>
      <c r="X26" s="156">
        <v>43830</v>
      </c>
      <c r="Y26" s="88" t="s">
        <v>433</v>
      </c>
      <c r="Z26" s="87" t="s">
        <v>578</v>
      </c>
      <c r="AA26" s="82" t="s">
        <v>557</v>
      </c>
      <c r="AB26" s="222" t="s">
        <v>579</v>
      </c>
      <c r="AC26" s="197" t="s">
        <v>563</v>
      </c>
      <c r="AD26" s="87"/>
      <c r="AE26" s="87"/>
      <c r="AF26" s="196"/>
      <c r="AG26" s="87"/>
      <c r="AH26" s="87"/>
      <c r="AI26" s="196"/>
    </row>
    <row r="27" spans="1:35" s="136" customFormat="1" ht="219.75" customHeight="1" x14ac:dyDescent="0.25">
      <c r="A27" s="263" t="s">
        <v>361</v>
      </c>
      <c r="B27" s="260" t="s">
        <v>317</v>
      </c>
      <c r="C27" s="260" t="s">
        <v>380</v>
      </c>
      <c r="D27" s="66" t="s">
        <v>318</v>
      </c>
      <c r="E27" s="66" t="s">
        <v>122</v>
      </c>
      <c r="F27" s="66" t="s">
        <v>123</v>
      </c>
      <c r="G27" s="134" t="s">
        <v>44</v>
      </c>
      <c r="H27" s="134" t="s">
        <v>239</v>
      </c>
      <c r="I27" s="79">
        <v>1</v>
      </c>
      <c r="J27" s="135">
        <v>4</v>
      </c>
      <c r="K27" s="79" t="str">
        <f t="shared" ref="K27:K47" si="5">VLOOKUP(CONCATENATE(I27,"-",J27),zona_riesgo,2,0)</f>
        <v>Moderado</v>
      </c>
      <c r="L27" s="67" t="s">
        <v>130</v>
      </c>
      <c r="M27" s="80" t="s">
        <v>30</v>
      </c>
      <c r="N27" s="134" t="s">
        <v>47</v>
      </c>
      <c r="O27" s="134" t="s">
        <v>47</v>
      </c>
      <c r="P27" s="134" t="s">
        <v>47</v>
      </c>
      <c r="Q27" s="135">
        <f t="shared" si="2"/>
        <v>100</v>
      </c>
      <c r="R27" s="135">
        <f t="shared" si="3"/>
        <v>1</v>
      </c>
      <c r="S27" s="135">
        <f t="shared" si="4"/>
        <v>4</v>
      </c>
      <c r="T27" s="200" t="str">
        <f t="shared" ref="T27:T46" si="6">VLOOKUP(CONCATENATE(R27,"-",S27),zona_riesgo,3,FALSE)</f>
        <v xml:space="preserve">MODERADO: Asumir y revisar </v>
      </c>
      <c r="U27" s="199" t="s">
        <v>536</v>
      </c>
      <c r="V27" s="83" t="s">
        <v>537</v>
      </c>
      <c r="W27" s="156">
        <v>43466</v>
      </c>
      <c r="X27" s="156">
        <v>43585</v>
      </c>
      <c r="Y27" s="144" t="s">
        <v>538</v>
      </c>
      <c r="Z27" s="102" t="s">
        <v>539</v>
      </c>
      <c r="AA27" s="87" t="s">
        <v>555</v>
      </c>
      <c r="AB27" s="222" t="s">
        <v>580</v>
      </c>
      <c r="AC27" s="197" t="s">
        <v>563</v>
      </c>
      <c r="AD27" s="144"/>
      <c r="AE27" s="87"/>
      <c r="AF27" s="196"/>
      <c r="AG27" s="144"/>
      <c r="AH27" s="87"/>
      <c r="AI27" s="196"/>
    </row>
    <row r="28" spans="1:35" s="136" customFormat="1" ht="204.75" customHeight="1" x14ac:dyDescent="0.25">
      <c r="A28" s="264"/>
      <c r="B28" s="261"/>
      <c r="C28" s="261"/>
      <c r="D28" s="82" t="s">
        <v>124</v>
      </c>
      <c r="E28" s="82" t="s">
        <v>125</v>
      </c>
      <c r="F28" s="82" t="s">
        <v>126</v>
      </c>
      <c r="G28" s="137" t="s">
        <v>29</v>
      </c>
      <c r="H28" s="137" t="s">
        <v>239</v>
      </c>
      <c r="I28" s="85">
        <v>5</v>
      </c>
      <c r="J28" s="138">
        <v>3</v>
      </c>
      <c r="K28" s="85" t="str">
        <f t="shared" si="5"/>
        <v>Extremadamente alto</v>
      </c>
      <c r="L28" s="83" t="s">
        <v>131</v>
      </c>
      <c r="M28" s="86" t="s">
        <v>42</v>
      </c>
      <c r="N28" s="137" t="s">
        <v>47</v>
      </c>
      <c r="O28" s="137" t="s">
        <v>47</v>
      </c>
      <c r="P28" s="137" t="s">
        <v>47</v>
      </c>
      <c r="Q28" s="138">
        <f t="shared" si="2"/>
        <v>100</v>
      </c>
      <c r="R28" s="138">
        <f t="shared" si="3"/>
        <v>5</v>
      </c>
      <c r="S28" s="138">
        <f t="shared" si="4"/>
        <v>1</v>
      </c>
      <c r="T28" s="201" t="str">
        <f t="shared" si="6"/>
        <v xml:space="preserve">ALTO: Reducir, evitar, compartir o transferir </v>
      </c>
      <c r="U28" s="199" t="s">
        <v>540</v>
      </c>
      <c r="V28" s="83" t="s">
        <v>541</v>
      </c>
      <c r="W28" s="156">
        <v>43466</v>
      </c>
      <c r="X28" s="156">
        <v>43585</v>
      </c>
      <c r="Y28" s="88" t="s">
        <v>542</v>
      </c>
      <c r="Z28" s="102" t="s">
        <v>543</v>
      </c>
      <c r="AA28" s="87" t="s">
        <v>554</v>
      </c>
      <c r="AB28" s="222" t="s">
        <v>581</v>
      </c>
      <c r="AC28" s="197" t="s">
        <v>563</v>
      </c>
      <c r="AD28" s="144"/>
      <c r="AE28" s="87"/>
      <c r="AF28" s="196"/>
      <c r="AG28" s="87"/>
      <c r="AH28" s="87"/>
      <c r="AI28" s="196"/>
    </row>
    <row r="29" spans="1:35" s="136" customFormat="1" ht="159" customHeight="1" thickBot="1" x14ac:dyDescent="0.3">
      <c r="A29" s="265"/>
      <c r="B29" s="262"/>
      <c r="C29" s="262"/>
      <c r="D29" s="92" t="s">
        <v>127</v>
      </c>
      <c r="E29" s="103" t="s">
        <v>128</v>
      </c>
      <c r="F29" s="103" t="s">
        <v>129</v>
      </c>
      <c r="G29" s="139" t="s">
        <v>29</v>
      </c>
      <c r="H29" s="139" t="s">
        <v>239</v>
      </c>
      <c r="I29" s="91">
        <v>1</v>
      </c>
      <c r="J29" s="140">
        <v>5</v>
      </c>
      <c r="K29" s="91" t="str">
        <f t="shared" si="5"/>
        <v>Alto</v>
      </c>
      <c r="L29" s="92" t="s">
        <v>319</v>
      </c>
      <c r="M29" s="93" t="s">
        <v>30</v>
      </c>
      <c r="N29" s="139" t="s">
        <v>47</v>
      </c>
      <c r="O29" s="139" t="s">
        <v>47</v>
      </c>
      <c r="P29" s="139" t="s">
        <v>47</v>
      </c>
      <c r="Q29" s="140">
        <f t="shared" si="2"/>
        <v>100</v>
      </c>
      <c r="R29" s="140">
        <f t="shared" si="3"/>
        <v>1</v>
      </c>
      <c r="S29" s="140">
        <f t="shared" si="4"/>
        <v>5</v>
      </c>
      <c r="T29" s="202" t="str">
        <f t="shared" si="6"/>
        <v xml:space="preserve">ALTO: Reducir, evitar, compartir o transferir </v>
      </c>
      <c r="U29" s="199" t="s">
        <v>544</v>
      </c>
      <c r="V29" s="83" t="s">
        <v>545</v>
      </c>
      <c r="W29" s="156">
        <v>43466</v>
      </c>
      <c r="X29" s="156">
        <v>43585</v>
      </c>
      <c r="Y29" s="144" t="s">
        <v>546</v>
      </c>
      <c r="Z29" s="102" t="s">
        <v>547</v>
      </c>
      <c r="AA29" s="87" t="s">
        <v>553</v>
      </c>
      <c r="AB29" s="222" t="s">
        <v>582</v>
      </c>
      <c r="AC29" s="197" t="s">
        <v>563</v>
      </c>
      <c r="AD29" s="87"/>
      <c r="AE29" s="87"/>
      <c r="AF29" s="196"/>
      <c r="AG29" s="87"/>
      <c r="AH29" s="87"/>
      <c r="AI29" s="196"/>
    </row>
    <row r="30" spans="1:35" s="136" customFormat="1" ht="317.25" customHeight="1" x14ac:dyDescent="0.25">
      <c r="A30" s="263" t="s">
        <v>362</v>
      </c>
      <c r="B30" s="260" t="s">
        <v>132</v>
      </c>
      <c r="C30" s="260" t="s">
        <v>381</v>
      </c>
      <c r="D30" s="66" t="s">
        <v>171</v>
      </c>
      <c r="E30" s="66" t="s">
        <v>170</v>
      </c>
      <c r="F30" s="68" t="s">
        <v>172</v>
      </c>
      <c r="G30" s="134" t="s">
        <v>29</v>
      </c>
      <c r="H30" s="134" t="s">
        <v>239</v>
      </c>
      <c r="I30" s="79">
        <v>2</v>
      </c>
      <c r="J30" s="135">
        <v>2</v>
      </c>
      <c r="K30" s="79" t="str">
        <f t="shared" si="5"/>
        <v>Bajo</v>
      </c>
      <c r="L30" s="68" t="s">
        <v>271</v>
      </c>
      <c r="M30" s="80" t="s">
        <v>30</v>
      </c>
      <c r="N30" s="134" t="s">
        <v>47</v>
      </c>
      <c r="O30" s="134" t="s">
        <v>47</v>
      </c>
      <c r="P30" s="134" t="s">
        <v>47</v>
      </c>
      <c r="Q30" s="135">
        <f t="shared" si="2"/>
        <v>100</v>
      </c>
      <c r="R30" s="135">
        <f t="shared" si="3"/>
        <v>1</v>
      </c>
      <c r="S30" s="135">
        <f t="shared" si="4"/>
        <v>2</v>
      </c>
      <c r="T30" s="200" t="str">
        <f t="shared" si="6"/>
        <v xml:space="preserve">BAJO: Aceptar </v>
      </c>
      <c r="U30" s="186" t="s">
        <v>468</v>
      </c>
      <c r="V30" s="187" t="s">
        <v>469</v>
      </c>
      <c r="W30" s="188">
        <v>43466</v>
      </c>
      <c r="X30" s="188">
        <v>43800</v>
      </c>
      <c r="Y30" s="189" t="s">
        <v>470</v>
      </c>
      <c r="Z30" s="216" t="s">
        <v>471</v>
      </c>
      <c r="AA30" s="186" t="s">
        <v>480</v>
      </c>
      <c r="AB30" s="87" t="s">
        <v>583</v>
      </c>
      <c r="AC30" s="197" t="s">
        <v>563</v>
      </c>
      <c r="AD30" s="87"/>
      <c r="AE30" s="87"/>
      <c r="AF30" s="196"/>
      <c r="AG30" s="87"/>
      <c r="AH30" s="87"/>
      <c r="AI30" s="196"/>
    </row>
    <row r="31" spans="1:35" s="238" customFormat="1" ht="195" customHeight="1" x14ac:dyDescent="0.25">
      <c r="A31" s="264"/>
      <c r="B31" s="261"/>
      <c r="C31" s="261"/>
      <c r="D31" s="226" t="s">
        <v>133</v>
      </c>
      <c r="E31" s="226" t="s">
        <v>134</v>
      </c>
      <c r="F31" s="227" t="s">
        <v>135</v>
      </c>
      <c r="G31" s="228" t="s">
        <v>15</v>
      </c>
      <c r="H31" s="228" t="s">
        <v>239</v>
      </c>
      <c r="I31" s="107">
        <v>2</v>
      </c>
      <c r="J31" s="229">
        <v>3</v>
      </c>
      <c r="K31" s="107" t="str">
        <f t="shared" si="5"/>
        <v>Moderado</v>
      </c>
      <c r="L31" s="227" t="s">
        <v>136</v>
      </c>
      <c r="M31" s="230" t="s">
        <v>42</v>
      </c>
      <c r="N31" s="228" t="s">
        <v>47</v>
      </c>
      <c r="O31" s="228" t="s">
        <v>47</v>
      </c>
      <c r="P31" s="228" t="s">
        <v>47</v>
      </c>
      <c r="Q31" s="229">
        <f t="shared" si="2"/>
        <v>100</v>
      </c>
      <c r="R31" s="229">
        <f t="shared" si="3"/>
        <v>2</v>
      </c>
      <c r="S31" s="229">
        <f t="shared" si="4"/>
        <v>1</v>
      </c>
      <c r="T31" s="207" t="str">
        <f t="shared" si="6"/>
        <v xml:space="preserve">BAJO: Aceptar </v>
      </c>
      <c r="U31" s="231" t="s">
        <v>472</v>
      </c>
      <c r="V31" s="232" t="s">
        <v>473</v>
      </c>
      <c r="W31" s="233">
        <v>43466</v>
      </c>
      <c r="X31" s="233">
        <v>43800</v>
      </c>
      <c r="Y31" s="234" t="s">
        <v>474</v>
      </c>
      <c r="Z31" s="235" t="s">
        <v>475</v>
      </c>
      <c r="AA31" s="231" t="s">
        <v>481</v>
      </c>
      <c r="AB31" s="236" t="s">
        <v>584</v>
      </c>
      <c r="AC31" s="229" t="s">
        <v>563</v>
      </c>
      <c r="AD31" s="236"/>
      <c r="AE31" s="237"/>
      <c r="AF31" s="229"/>
      <c r="AG31" s="236"/>
      <c r="AH31" s="236"/>
      <c r="AI31" s="229"/>
    </row>
    <row r="32" spans="1:35" s="136" customFormat="1" ht="279" customHeight="1" thickBot="1" x14ac:dyDescent="0.3">
      <c r="A32" s="265"/>
      <c r="B32" s="262"/>
      <c r="C32" s="262"/>
      <c r="D32" s="92" t="s">
        <v>174</v>
      </c>
      <c r="E32" s="92" t="s">
        <v>173</v>
      </c>
      <c r="F32" s="104" t="s">
        <v>175</v>
      </c>
      <c r="G32" s="139" t="s">
        <v>29</v>
      </c>
      <c r="H32" s="139" t="s">
        <v>239</v>
      </c>
      <c r="I32" s="91">
        <v>3</v>
      </c>
      <c r="J32" s="140">
        <v>4</v>
      </c>
      <c r="K32" s="91" t="str">
        <f t="shared" si="5"/>
        <v>Alto</v>
      </c>
      <c r="L32" s="104" t="s">
        <v>176</v>
      </c>
      <c r="M32" s="93" t="s">
        <v>30</v>
      </c>
      <c r="N32" s="139" t="s">
        <v>47</v>
      </c>
      <c r="O32" s="139" t="s">
        <v>47</v>
      </c>
      <c r="P32" s="139" t="s">
        <v>47</v>
      </c>
      <c r="Q32" s="140">
        <f t="shared" si="2"/>
        <v>100</v>
      </c>
      <c r="R32" s="140">
        <f t="shared" si="3"/>
        <v>1</v>
      </c>
      <c r="S32" s="140">
        <f t="shared" si="4"/>
        <v>4</v>
      </c>
      <c r="T32" s="202" t="str">
        <f t="shared" si="6"/>
        <v xml:space="preserve">MODERADO: Asumir y revisar </v>
      </c>
      <c r="U32" s="186" t="s">
        <v>476</v>
      </c>
      <c r="V32" s="187" t="s">
        <v>477</v>
      </c>
      <c r="W32" s="157">
        <v>43466</v>
      </c>
      <c r="X32" s="157">
        <v>43830</v>
      </c>
      <c r="Y32" s="218" t="s">
        <v>478</v>
      </c>
      <c r="Z32" s="216" t="s">
        <v>479</v>
      </c>
      <c r="AA32" s="186" t="s">
        <v>482</v>
      </c>
      <c r="AB32" s="186" t="s">
        <v>585</v>
      </c>
      <c r="AC32" s="197" t="s">
        <v>563</v>
      </c>
      <c r="AD32" s="87"/>
      <c r="AE32" s="87"/>
      <c r="AF32" s="196"/>
      <c r="AG32" s="87"/>
      <c r="AH32" s="87"/>
      <c r="AI32" s="196"/>
    </row>
    <row r="33" spans="1:35" s="136" customFormat="1" ht="325.5" customHeight="1" thickBot="1" x14ac:dyDescent="0.3">
      <c r="A33" s="263" t="s">
        <v>363</v>
      </c>
      <c r="B33" s="260" t="s">
        <v>138</v>
      </c>
      <c r="C33" s="260" t="s">
        <v>382</v>
      </c>
      <c r="D33" s="66" t="s">
        <v>320</v>
      </c>
      <c r="E33" s="66" t="s">
        <v>167</v>
      </c>
      <c r="F33" s="68" t="s">
        <v>168</v>
      </c>
      <c r="G33" s="134" t="s">
        <v>29</v>
      </c>
      <c r="H33" s="134" t="s">
        <v>239</v>
      </c>
      <c r="I33" s="79">
        <v>3</v>
      </c>
      <c r="J33" s="135">
        <v>3</v>
      </c>
      <c r="K33" s="79" t="str">
        <f t="shared" si="5"/>
        <v>Alto</v>
      </c>
      <c r="L33" s="68" t="s">
        <v>390</v>
      </c>
      <c r="M33" s="80" t="s">
        <v>30</v>
      </c>
      <c r="N33" s="134" t="s">
        <v>47</v>
      </c>
      <c r="O33" s="134" t="s">
        <v>47</v>
      </c>
      <c r="P33" s="134" t="s">
        <v>47</v>
      </c>
      <c r="Q33" s="135">
        <f t="shared" si="2"/>
        <v>100</v>
      </c>
      <c r="R33" s="135">
        <f t="shared" si="3"/>
        <v>1</v>
      </c>
      <c r="S33" s="135">
        <f t="shared" si="4"/>
        <v>3</v>
      </c>
      <c r="T33" s="200" t="str">
        <f t="shared" si="6"/>
        <v xml:space="preserve">BAJO: Aceptar </v>
      </c>
      <c r="U33" s="219" t="s">
        <v>387</v>
      </c>
      <c r="V33" s="83" t="s">
        <v>388</v>
      </c>
      <c r="W33" s="157">
        <v>43466</v>
      </c>
      <c r="X33" s="157">
        <v>43830</v>
      </c>
      <c r="Y33" s="220" t="s">
        <v>392</v>
      </c>
      <c r="Z33" s="163" t="s">
        <v>393</v>
      </c>
      <c r="AA33" s="87" t="s">
        <v>483</v>
      </c>
      <c r="AB33" s="87" t="s">
        <v>588</v>
      </c>
      <c r="AC33" s="197" t="s">
        <v>563</v>
      </c>
      <c r="AD33" s="87"/>
      <c r="AE33" s="87"/>
      <c r="AF33" s="196"/>
      <c r="AG33" s="87"/>
      <c r="AH33" s="87"/>
      <c r="AI33" s="196"/>
    </row>
    <row r="34" spans="1:35" s="136" customFormat="1" ht="186.75" hidden="1" customHeight="1" thickBot="1" x14ac:dyDescent="0.3">
      <c r="A34" s="265"/>
      <c r="B34" s="262"/>
      <c r="C34" s="262"/>
      <c r="D34" s="92" t="s">
        <v>321</v>
      </c>
      <c r="E34" s="92" t="s">
        <v>166</v>
      </c>
      <c r="F34" s="104" t="s">
        <v>169</v>
      </c>
      <c r="G34" s="139" t="s">
        <v>45</v>
      </c>
      <c r="H34" s="139" t="s">
        <v>239</v>
      </c>
      <c r="I34" s="91">
        <v>2</v>
      </c>
      <c r="J34" s="140">
        <v>4</v>
      </c>
      <c r="K34" s="91" t="str">
        <f t="shared" si="5"/>
        <v>Alto</v>
      </c>
      <c r="L34" s="104" t="s">
        <v>391</v>
      </c>
      <c r="M34" s="93" t="s">
        <v>30</v>
      </c>
      <c r="N34" s="139" t="s">
        <v>47</v>
      </c>
      <c r="O34" s="139" t="s">
        <v>47</v>
      </c>
      <c r="P34" s="139" t="s">
        <v>47</v>
      </c>
      <c r="Q34" s="140">
        <f t="shared" si="2"/>
        <v>100</v>
      </c>
      <c r="R34" s="140">
        <f t="shared" si="3"/>
        <v>1</v>
      </c>
      <c r="S34" s="140">
        <f t="shared" si="4"/>
        <v>4</v>
      </c>
      <c r="T34" s="202" t="str">
        <f t="shared" si="6"/>
        <v xml:space="preserve">MODERADO: Asumir y revisar </v>
      </c>
      <c r="U34" s="219" t="s">
        <v>389</v>
      </c>
      <c r="V34" s="83" t="s">
        <v>388</v>
      </c>
      <c r="W34" s="157">
        <v>43466</v>
      </c>
      <c r="X34" s="157">
        <v>43830</v>
      </c>
      <c r="Y34" s="88" t="s">
        <v>394</v>
      </c>
      <c r="Z34" s="87" t="s">
        <v>395</v>
      </c>
      <c r="AA34" s="87" t="s">
        <v>490</v>
      </c>
      <c r="AB34" s="222"/>
      <c r="AC34" s="175" t="s">
        <v>48</v>
      </c>
      <c r="AD34" s="87"/>
      <c r="AE34" s="87"/>
      <c r="AF34" s="196"/>
      <c r="AG34" s="87"/>
      <c r="AH34" s="87"/>
      <c r="AI34" s="196"/>
    </row>
    <row r="35" spans="1:35" s="136" customFormat="1" ht="261" customHeight="1" x14ac:dyDescent="0.25">
      <c r="A35" s="263" t="s">
        <v>364</v>
      </c>
      <c r="B35" s="260" t="s">
        <v>139</v>
      </c>
      <c r="C35" s="307" t="s">
        <v>383</v>
      </c>
      <c r="D35" s="190" t="s">
        <v>137</v>
      </c>
      <c r="E35" s="190" t="s">
        <v>140</v>
      </c>
      <c r="F35" s="164" t="s">
        <v>322</v>
      </c>
      <c r="G35" s="191" t="s">
        <v>29</v>
      </c>
      <c r="H35" s="191" t="s">
        <v>239</v>
      </c>
      <c r="I35" s="192">
        <v>3</v>
      </c>
      <c r="J35" s="193">
        <v>5</v>
      </c>
      <c r="K35" s="79" t="str">
        <f t="shared" si="5"/>
        <v>Extremadamente alto</v>
      </c>
      <c r="L35" s="194" t="s">
        <v>323</v>
      </c>
      <c r="M35" s="195" t="s">
        <v>30</v>
      </c>
      <c r="N35" s="191" t="s">
        <v>47</v>
      </c>
      <c r="O35" s="191" t="s">
        <v>47</v>
      </c>
      <c r="P35" s="191" t="s">
        <v>48</v>
      </c>
      <c r="Q35" s="193">
        <f t="shared" si="2"/>
        <v>50</v>
      </c>
      <c r="R35" s="193">
        <f t="shared" si="3"/>
        <v>3</v>
      </c>
      <c r="S35" s="193">
        <f t="shared" si="4"/>
        <v>5</v>
      </c>
      <c r="T35" s="200" t="str">
        <f t="shared" si="6"/>
        <v xml:space="preserve">EXTREMADAMENTE ALTO: Reducir, evitar, compartir o transferir </v>
      </c>
      <c r="U35" s="220" t="s">
        <v>532</v>
      </c>
      <c r="V35" s="221" t="s">
        <v>533</v>
      </c>
      <c r="W35" s="183">
        <v>43466</v>
      </c>
      <c r="X35" s="183">
        <v>43830</v>
      </c>
      <c r="Y35" s="220" t="s">
        <v>534</v>
      </c>
      <c r="Z35" s="222" t="s">
        <v>535</v>
      </c>
      <c r="AA35" s="87" t="s">
        <v>558</v>
      </c>
      <c r="AB35" s="222" t="s">
        <v>589</v>
      </c>
      <c r="AC35" s="197" t="s">
        <v>563</v>
      </c>
      <c r="AD35" s="87"/>
      <c r="AE35" s="217"/>
      <c r="AF35" s="196"/>
      <c r="AG35" s="87"/>
      <c r="AH35" s="87"/>
      <c r="AI35" s="196"/>
    </row>
    <row r="36" spans="1:35" s="136" customFormat="1" ht="174" customHeight="1" thickBot="1" x14ac:dyDescent="0.3">
      <c r="A36" s="265"/>
      <c r="B36" s="262"/>
      <c r="C36" s="308"/>
      <c r="D36" s="94" t="s">
        <v>141</v>
      </c>
      <c r="E36" s="94" t="s">
        <v>142</v>
      </c>
      <c r="F36" s="104" t="s">
        <v>143</v>
      </c>
      <c r="G36" s="139" t="s">
        <v>44</v>
      </c>
      <c r="H36" s="139" t="s">
        <v>239</v>
      </c>
      <c r="I36" s="91">
        <v>1</v>
      </c>
      <c r="J36" s="140">
        <v>5</v>
      </c>
      <c r="K36" s="91" t="str">
        <f t="shared" si="5"/>
        <v>Alto</v>
      </c>
      <c r="L36" s="145" t="s">
        <v>324</v>
      </c>
      <c r="M36" s="93" t="s">
        <v>30</v>
      </c>
      <c r="N36" s="139" t="s">
        <v>47</v>
      </c>
      <c r="O36" s="139" t="s">
        <v>47</v>
      </c>
      <c r="P36" s="139" t="s">
        <v>47</v>
      </c>
      <c r="Q36" s="140">
        <f t="shared" si="2"/>
        <v>100</v>
      </c>
      <c r="R36" s="140">
        <f t="shared" si="3"/>
        <v>1</v>
      </c>
      <c r="S36" s="140">
        <f t="shared" si="4"/>
        <v>5</v>
      </c>
      <c r="T36" s="202" t="str">
        <f t="shared" si="6"/>
        <v xml:space="preserve">ALTO: Reducir, evitar, compartir o transferir </v>
      </c>
      <c r="U36" s="176" t="s">
        <v>526</v>
      </c>
      <c r="V36" s="106" t="s">
        <v>527</v>
      </c>
      <c r="W36" s="177">
        <v>43466</v>
      </c>
      <c r="X36" s="177">
        <v>43830</v>
      </c>
      <c r="Y36" s="176" t="s">
        <v>528</v>
      </c>
      <c r="Z36" s="163" t="s">
        <v>529</v>
      </c>
      <c r="AA36" s="225" t="s">
        <v>559</v>
      </c>
      <c r="AB36" s="222" t="s">
        <v>590</v>
      </c>
      <c r="AC36" s="197" t="s">
        <v>563</v>
      </c>
      <c r="AD36" s="87"/>
      <c r="AE36" s="87"/>
      <c r="AF36" s="196"/>
      <c r="AG36" s="87"/>
      <c r="AH36" s="87"/>
      <c r="AI36" s="196"/>
    </row>
    <row r="37" spans="1:35" s="136" customFormat="1" ht="255" customHeight="1" x14ac:dyDescent="0.25">
      <c r="A37" s="263" t="s">
        <v>365</v>
      </c>
      <c r="B37" s="260" t="s">
        <v>325</v>
      </c>
      <c r="C37" s="260" t="s">
        <v>384</v>
      </c>
      <c r="D37" s="67" t="s">
        <v>274</v>
      </c>
      <c r="E37" s="67" t="s">
        <v>291</v>
      </c>
      <c r="F37" s="68" t="s">
        <v>275</v>
      </c>
      <c r="G37" s="134" t="s">
        <v>28</v>
      </c>
      <c r="H37" s="134" t="s">
        <v>237</v>
      </c>
      <c r="I37" s="79">
        <v>2</v>
      </c>
      <c r="J37" s="135">
        <v>4</v>
      </c>
      <c r="K37" s="79" t="str">
        <f t="shared" si="5"/>
        <v>Alto</v>
      </c>
      <c r="L37" s="171" t="s">
        <v>401</v>
      </c>
      <c r="M37" s="165" t="s">
        <v>30</v>
      </c>
      <c r="N37" s="172" t="s">
        <v>47</v>
      </c>
      <c r="O37" s="172" t="s">
        <v>47</v>
      </c>
      <c r="P37" s="172" t="s">
        <v>47</v>
      </c>
      <c r="Q37" s="173">
        <v>100</v>
      </c>
      <c r="R37" s="173">
        <v>1</v>
      </c>
      <c r="S37" s="173">
        <v>4</v>
      </c>
      <c r="T37" s="200" t="s">
        <v>113</v>
      </c>
      <c r="U37" s="176" t="s">
        <v>402</v>
      </c>
      <c r="V37" s="106" t="s">
        <v>403</v>
      </c>
      <c r="W37" s="177">
        <v>43466</v>
      </c>
      <c r="X37" s="177">
        <v>43830</v>
      </c>
      <c r="Y37" s="176" t="s">
        <v>404</v>
      </c>
      <c r="Z37" s="163" t="s">
        <v>405</v>
      </c>
      <c r="AA37" s="88" t="s">
        <v>560</v>
      </c>
      <c r="AB37" s="222" t="s">
        <v>591</v>
      </c>
      <c r="AC37" s="197" t="s">
        <v>563</v>
      </c>
      <c r="AD37" s="87"/>
      <c r="AE37" s="217"/>
      <c r="AF37" s="196"/>
      <c r="AG37" s="87"/>
      <c r="AH37" s="87"/>
      <c r="AI37" s="196"/>
    </row>
    <row r="38" spans="1:35" s="136" customFormat="1" ht="223.5" hidden="1" customHeight="1" x14ac:dyDescent="0.25">
      <c r="A38" s="264"/>
      <c r="B38" s="261"/>
      <c r="C38" s="261"/>
      <c r="D38" s="83" t="s">
        <v>326</v>
      </c>
      <c r="E38" s="83" t="s">
        <v>352</v>
      </c>
      <c r="F38" s="83" t="s">
        <v>186</v>
      </c>
      <c r="G38" s="137" t="s">
        <v>45</v>
      </c>
      <c r="H38" s="137" t="s">
        <v>239</v>
      </c>
      <c r="I38" s="85">
        <v>1</v>
      </c>
      <c r="J38" s="138">
        <v>3</v>
      </c>
      <c r="K38" s="85" t="str">
        <f t="shared" si="5"/>
        <v>Bajo</v>
      </c>
      <c r="L38" s="88" t="s">
        <v>327</v>
      </c>
      <c r="M38" s="86" t="s">
        <v>30</v>
      </c>
      <c r="N38" s="137" t="s">
        <v>47</v>
      </c>
      <c r="O38" s="137" t="s">
        <v>47</v>
      </c>
      <c r="P38" s="137" t="s">
        <v>47</v>
      </c>
      <c r="Q38" s="138">
        <f t="shared" si="2"/>
        <v>100</v>
      </c>
      <c r="R38" s="138">
        <f t="shared" si="3"/>
        <v>1</v>
      </c>
      <c r="S38" s="138">
        <f t="shared" si="4"/>
        <v>3</v>
      </c>
      <c r="T38" s="201" t="str">
        <f t="shared" si="6"/>
        <v xml:space="preserve">BAJO: Aceptar </v>
      </c>
      <c r="U38" s="105" t="s">
        <v>491</v>
      </c>
      <c r="V38" s="83" t="s">
        <v>492</v>
      </c>
      <c r="W38" s="157">
        <v>43466</v>
      </c>
      <c r="X38" s="157">
        <v>43830</v>
      </c>
      <c r="Y38" s="88" t="s">
        <v>493</v>
      </c>
      <c r="Z38" s="87" t="s">
        <v>494</v>
      </c>
      <c r="AA38" s="87" t="s">
        <v>495</v>
      </c>
      <c r="AB38" s="222"/>
      <c r="AC38" s="197"/>
      <c r="AD38" s="87"/>
      <c r="AE38" s="217"/>
      <c r="AF38" s="196"/>
      <c r="AG38" s="87"/>
      <c r="AH38" s="87"/>
      <c r="AI38" s="196"/>
    </row>
    <row r="39" spans="1:35" s="136" customFormat="1" ht="186" customHeight="1" x14ac:dyDescent="0.25">
      <c r="A39" s="264"/>
      <c r="B39" s="261"/>
      <c r="C39" s="261"/>
      <c r="D39" s="83" t="s">
        <v>328</v>
      </c>
      <c r="E39" s="83" t="s">
        <v>187</v>
      </c>
      <c r="F39" s="83" t="s">
        <v>188</v>
      </c>
      <c r="G39" s="137" t="s">
        <v>28</v>
      </c>
      <c r="H39" s="137" t="s">
        <v>239</v>
      </c>
      <c r="I39" s="85">
        <v>1</v>
      </c>
      <c r="J39" s="138">
        <v>3</v>
      </c>
      <c r="K39" s="85" t="str">
        <f t="shared" si="5"/>
        <v>Bajo</v>
      </c>
      <c r="L39" s="88" t="s">
        <v>406</v>
      </c>
      <c r="M39" s="86" t="s">
        <v>30</v>
      </c>
      <c r="N39" s="137" t="s">
        <v>47</v>
      </c>
      <c r="O39" s="137" t="s">
        <v>47</v>
      </c>
      <c r="P39" s="137" t="s">
        <v>47</v>
      </c>
      <c r="Q39" s="138">
        <v>100</v>
      </c>
      <c r="R39" s="138">
        <v>1</v>
      </c>
      <c r="S39" s="138">
        <v>3</v>
      </c>
      <c r="T39" s="201" t="s">
        <v>112</v>
      </c>
      <c r="U39" s="105" t="s">
        <v>407</v>
      </c>
      <c r="V39" s="83" t="s">
        <v>403</v>
      </c>
      <c r="W39" s="157">
        <v>43466</v>
      </c>
      <c r="X39" s="157">
        <v>43830</v>
      </c>
      <c r="Y39" s="88" t="s">
        <v>408</v>
      </c>
      <c r="Z39" s="87" t="s">
        <v>409</v>
      </c>
      <c r="AA39" s="88" t="s">
        <v>560</v>
      </c>
      <c r="AB39" s="241" t="s">
        <v>592</v>
      </c>
      <c r="AC39" s="197" t="s">
        <v>563</v>
      </c>
      <c r="AD39" s="87"/>
      <c r="AE39" s="87"/>
      <c r="AF39" s="196"/>
      <c r="AG39" s="87"/>
      <c r="AH39" s="87"/>
      <c r="AI39" s="196"/>
    </row>
    <row r="40" spans="1:35" s="136" customFormat="1" ht="174.75" hidden="1" customHeight="1" x14ac:dyDescent="0.25">
      <c r="A40" s="264"/>
      <c r="B40" s="261"/>
      <c r="C40" s="261"/>
      <c r="D40" s="83" t="s">
        <v>189</v>
      </c>
      <c r="E40" s="83" t="s">
        <v>190</v>
      </c>
      <c r="F40" s="83" t="s">
        <v>191</v>
      </c>
      <c r="G40" s="137" t="s">
        <v>45</v>
      </c>
      <c r="H40" s="137" t="s">
        <v>239</v>
      </c>
      <c r="I40" s="85">
        <v>1</v>
      </c>
      <c r="J40" s="138">
        <v>3</v>
      </c>
      <c r="K40" s="85" t="str">
        <f t="shared" si="5"/>
        <v>Bajo</v>
      </c>
      <c r="L40" s="88" t="s">
        <v>195</v>
      </c>
      <c r="M40" s="86" t="s">
        <v>30</v>
      </c>
      <c r="N40" s="137" t="s">
        <v>47</v>
      </c>
      <c r="O40" s="137" t="s">
        <v>47</v>
      </c>
      <c r="P40" s="137" t="s">
        <v>47</v>
      </c>
      <c r="Q40" s="138">
        <f t="shared" si="2"/>
        <v>100</v>
      </c>
      <c r="R40" s="138">
        <f t="shared" si="3"/>
        <v>1</v>
      </c>
      <c r="S40" s="138">
        <f t="shared" si="4"/>
        <v>3</v>
      </c>
      <c r="T40" s="201" t="str">
        <f t="shared" si="6"/>
        <v xml:space="preserve">BAJO: Aceptar </v>
      </c>
      <c r="U40" s="105" t="s">
        <v>496</v>
      </c>
      <c r="V40" s="83" t="s">
        <v>403</v>
      </c>
      <c r="W40" s="157">
        <v>43466</v>
      </c>
      <c r="X40" s="157">
        <v>43830</v>
      </c>
      <c r="Y40" s="88" t="s">
        <v>497</v>
      </c>
      <c r="Z40" s="88" t="s">
        <v>498</v>
      </c>
      <c r="AA40" s="88" t="s">
        <v>499</v>
      </c>
      <c r="AB40" s="222"/>
      <c r="AC40" s="197"/>
      <c r="AD40" s="87"/>
      <c r="AE40" s="223"/>
      <c r="AF40" s="196"/>
      <c r="AG40" s="87"/>
      <c r="AH40" s="87"/>
      <c r="AI40" s="196"/>
    </row>
    <row r="41" spans="1:35" s="136" customFormat="1" ht="126" hidden="1" customHeight="1" x14ac:dyDescent="0.25">
      <c r="A41" s="264"/>
      <c r="B41" s="261"/>
      <c r="C41" s="261"/>
      <c r="D41" s="83" t="s">
        <v>329</v>
      </c>
      <c r="E41" s="106" t="s">
        <v>192</v>
      </c>
      <c r="F41" s="83" t="s">
        <v>193</v>
      </c>
      <c r="G41" s="137" t="s">
        <v>45</v>
      </c>
      <c r="H41" s="137" t="s">
        <v>239</v>
      </c>
      <c r="I41" s="85">
        <v>1</v>
      </c>
      <c r="J41" s="138">
        <v>3</v>
      </c>
      <c r="K41" s="85" t="str">
        <f t="shared" si="5"/>
        <v>Bajo</v>
      </c>
      <c r="L41" s="88" t="s">
        <v>327</v>
      </c>
      <c r="M41" s="86" t="s">
        <v>30</v>
      </c>
      <c r="N41" s="137" t="s">
        <v>47</v>
      </c>
      <c r="O41" s="137" t="s">
        <v>47</v>
      </c>
      <c r="P41" s="137" t="s">
        <v>47</v>
      </c>
      <c r="Q41" s="138">
        <f t="shared" si="2"/>
        <v>100</v>
      </c>
      <c r="R41" s="138">
        <f t="shared" si="3"/>
        <v>1</v>
      </c>
      <c r="S41" s="138">
        <f t="shared" si="4"/>
        <v>3</v>
      </c>
      <c r="T41" s="201" t="str">
        <f t="shared" si="6"/>
        <v xml:space="preserve">BAJO: Aceptar </v>
      </c>
      <c r="U41" s="105" t="s">
        <v>500</v>
      </c>
      <c r="V41" s="83" t="s">
        <v>403</v>
      </c>
      <c r="W41" s="157">
        <v>43466</v>
      </c>
      <c r="X41" s="157">
        <v>43830</v>
      </c>
      <c r="Y41" s="83" t="s">
        <v>501</v>
      </c>
      <c r="Z41" s="87" t="s">
        <v>494</v>
      </c>
      <c r="AA41" s="87" t="s">
        <v>495</v>
      </c>
      <c r="AB41" s="222"/>
      <c r="AC41" s="197"/>
      <c r="AD41" s="261"/>
      <c r="AE41" s="261"/>
      <c r="AF41" s="261"/>
      <c r="AG41" s="261"/>
      <c r="AH41" s="87"/>
      <c r="AI41" s="196"/>
    </row>
    <row r="42" spans="1:35" s="136" customFormat="1" ht="124.5" customHeight="1" x14ac:dyDescent="0.25">
      <c r="A42" s="264"/>
      <c r="B42" s="261"/>
      <c r="C42" s="261"/>
      <c r="D42" s="83" t="s">
        <v>273</v>
      </c>
      <c r="E42" s="83" t="s">
        <v>339</v>
      </c>
      <c r="F42" s="83" t="s">
        <v>272</v>
      </c>
      <c r="G42" s="137" t="s">
        <v>28</v>
      </c>
      <c r="H42" s="137" t="s">
        <v>239</v>
      </c>
      <c r="I42" s="85">
        <v>2</v>
      </c>
      <c r="J42" s="138">
        <v>3</v>
      </c>
      <c r="K42" s="107" t="str">
        <f t="shared" si="5"/>
        <v>Moderado</v>
      </c>
      <c r="L42" s="106" t="s">
        <v>410</v>
      </c>
      <c r="M42" s="166" t="s">
        <v>30</v>
      </c>
      <c r="N42" s="174" t="s">
        <v>47</v>
      </c>
      <c r="O42" s="174" t="s">
        <v>47</v>
      </c>
      <c r="P42" s="174" t="s">
        <v>47</v>
      </c>
      <c r="Q42" s="175">
        <v>100</v>
      </c>
      <c r="R42" s="175">
        <v>1</v>
      </c>
      <c r="S42" s="175">
        <v>3</v>
      </c>
      <c r="T42" s="207" t="s">
        <v>112</v>
      </c>
      <c r="U42" s="176" t="s">
        <v>411</v>
      </c>
      <c r="V42" s="106" t="s">
        <v>398</v>
      </c>
      <c r="W42" s="177">
        <v>43466</v>
      </c>
      <c r="X42" s="177">
        <v>43830</v>
      </c>
      <c r="Y42" s="106" t="s">
        <v>412</v>
      </c>
      <c r="Z42" s="163" t="s">
        <v>413</v>
      </c>
      <c r="AA42" s="88" t="s">
        <v>560</v>
      </c>
      <c r="AB42" s="222" t="s">
        <v>591</v>
      </c>
      <c r="AC42" s="197" t="s">
        <v>563</v>
      </c>
      <c r="AD42" s="261"/>
      <c r="AE42" s="261"/>
      <c r="AF42" s="261"/>
      <c r="AG42" s="261"/>
      <c r="AH42" s="87"/>
      <c r="AI42" s="196"/>
    </row>
    <row r="43" spans="1:35" s="136" customFormat="1" ht="237.75" hidden="1" customHeight="1" thickBot="1" x14ac:dyDescent="0.3">
      <c r="A43" s="265"/>
      <c r="B43" s="262"/>
      <c r="C43" s="262"/>
      <c r="D43" s="94" t="s">
        <v>194</v>
      </c>
      <c r="E43" s="94" t="s">
        <v>330</v>
      </c>
      <c r="F43" s="94" t="s">
        <v>331</v>
      </c>
      <c r="G43" s="139" t="s">
        <v>45</v>
      </c>
      <c r="H43" s="139" t="s">
        <v>239</v>
      </c>
      <c r="I43" s="91">
        <v>2</v>
      </c>
      <c r="J43" s="140">
        <v>3</v>
      </c>
      <c r="K43" s="108" t="str">
        <f t="shared" si="5"/>
        <v>Moderado</v>
      </c>
      <c r="L43" s="94" t="s">
        <v>332</v>
      </c>
      <c r="M43" s="93" t="s">
        <v>30</v>
      </c>
      <c r="N43" s="139" t="s">
        <v>47</v>
      </c>
      <c r="O43" s="139" t="s">
        <v>47</v>
      </c>
      <c r="P43" s="139" t="s">
        <v>47</v>
      </c>
      <c r="Q43" s="140">
        <f t="shared" si="2"/>
        <v>100</v>
      </c>
      <c r="R43" s="140">
        <f t="shared" si="3"/>
        <v>1</v>
      </c>
      <c r="S43" s="140">
        <f t="shared" si="4"/>
        <v>3</v>
      </c>
      <c r="T43" s="208" t="str">
        <f t="shared" si="6"/>
        <v xml:space="preserve">BAJO: Aceptar </v>
      </c>
      <c r="U43" s="83" t="s">
        <v>502</v>
      </c>
      <c r="V43" s="83" t="s">
        <v>503</v>
      </c>
      <c r="W43" s="157">
        <v>43466</v>
      </c>
      <c r="X43" s="157">
        <v>43830</v>
      </c>
      <c r="Y43" s="83" t="s">
        <v>504</v>
      </c>
      <c r="Z43" s="87" t="s">
        <v>505</v>
      </c>
      <c r="AA43" s="87" t="s">
        <v>506</v>
      </c>
      <c r="AB43" s="222"/>
      <c r="AC43" s="197"/>
      <c r="AD43" s="261"/>
      <c r="AE43" s="261"/>
      <c r="AF43" s="261"/>
      <c r="AG43" s="261"/>
      <c r="AH43" s="87"/>
      <c r="AI43" s="196"/>
    </row>
    <row r="44" spans="1:35" s="136" customFormat="1" ht="119.25" hidden="1" customHeight="1" x14ac:dyDescent="0.25">
      <c r="A44" s="263" t="s">
        <v>366</v>
      </c>
      <c r="B44" s="260" t="s">
        <v>333</v>
      </c>
      <c r="C44" s="260" t="s">
        <v>385</v>
      </c>
      <c r="D44" s="67" t="s">
        <v>222</v>
      </c>
      <c r="E44" s="67" t="s">
        <v>334</v>
      </c>
      <c r="F44" s="67" t="s">
        <v>335</v>
      </c>
      <c r="G44" s="134" t="s">
        <v>45</v>
      </c>
      <c r="H44" s="134" t="s">
        <v>239</v>
      </c>
      <c r="I44" s="79">
        <v>1</v>
      </c>
      <c r="J44" s="135">
        <v>1</v>
      </c>
      <c r="K44" s="79" t="str">
        <f t="shared" si="5"/>
        <v>Bajo</v>
      </c>
      <c r="L44" s="67" t="s">
        <v>225</v>
      </c>
      <c r="M44" s="80" t="s">
        <v>30</v>
      </c>
      <c r="N44" s="134" t="s">
        <v>47</v>
      </c>
      <c r="O44" s="134" t="s">
        <v>47</v>
      </c>
      <c r="P44" s="134" t="s">
        <v>47</v>
      </c>
      <c r="Q44" s="135">
        <f t="shared" si="2"/>
        <v>100</v>
      </c>
      <c r="R44" s="135">
        <f>IF(M44="Preventivo",IF(I44=1,1,IF(I44=2,IF(Q44&lt;51,$I44,$I44-1),IF(Q44&lt;51,($I44),IF(Q44&lt;76,($I44-1),($I44-2))))),I44)</f>
        <v>1</v>
      </c>
      <c r="S44" s="135">
        <f>IF(M44="Correctivo",IF(J44=1,1,IF(J44=2,IF(Q44&lt;51,$J44,$J44-1),IF(Q44&lt;51,($J44),IF(Q44&lt;76,($J44-1),($J44-2))))),J44)</f>
        <v>1</v>
      </c>
      <c r="T44" s="200" t="str">
        <f t="shared" si="6"/>
        <v xml:space="preserve">BAJO: Aceptar </v>
      </c>
      <c r="U44" s="106" t="s">
        <v>507</v>
      </c>
      <c r="V44" s="106" t="s">
        <v>398</v>
      </c>
      <c r="W44" s="157">
        <v>43466</v>
      </c>
      <c r="X44" s="177">
        <v>43830</v>
      </c>
      <c r="Y44" s="176" t="s">
        <v>508</v>
      </c>
      <c r="Z44" s="163" t="s">
        <v>509</v>
      </c>
      <c r="AA44" s="163" t="s">
        <v>510</v>
      </c>
      <c r="AB44" s="222"/>
      <c r="AC44" s="197"/>
      <c r="AD44" s="261"/>
      <c r="AE44" s="261"/>
      <c r="AF44" s="261"/>
      <c r="AG44" s="261"/>
      <c r="AH44" s="87"/>
      <c r="AI44" s="196"/>
    </row>
    <row r="45" spans="1:35" s="136" customFormat="1" ht="351" hidden="1" customHeight="1" x14ac:dyDescent="0.25">
      <c r="A45" s="264"/>
      <c r="B45" s="261"/>
      <c r="C45" s="261"/>
      <c r="D45" s="83" t="s">
        <v>336</v>
      </c>
      <c r="E45" s="83" t="s">
        <v>223</v>
      </c>
      <c r="F45" s="83" t="s">
        <v>224</v>
      </c>
      <c r="G45" s="137" t="s">
        <v>45</v>
      </c>
      <c r="H45" s="137" t="s">
        <v>239</v>
      </c>
      <c r="I45" s="85">
        <v>1</v>
      </c>
      <c r="J45" s="138">
        <v>1</v>
      </c>
      <c r="K45" s="85" t="str">
        <f t="shared" si="5"/>
        <v>Bajo</v>
      </c>
      <c r="L45" s="83" t="s">
        <v>225</v>
      </c>
      <c r="M45" s="86" t="s">
        <v>30</v>
      </c>
      <c r="N45" s="137" t="s">
        <v>47</v>
      </c>
      <c r="O45" s="137" t="s">
        <v>47</v>
      </c>
      <c r="P45" s="137" t="s">
        <v>47</v>
      </c>
      <c r="Q45" s="138">
        <f t="shared" si="2"/>
        <v>100</v>
      </c>
      <c r="R45" s="138">
        <f>IF(M45="Preventivo",IF(I45=1,1,IF(I45=2,IF(Q45&lt;51,$I45,$I45-1),IF(Q45&lt;51,($I45),IF(Q45&lt;76,($I45-1),($I45-2))))),I45)</f>
        <v>1</v>
      </c>
      <c r="S45" s="138">
        <f>IF(M45="Correctivo",IF(J45=1,1,IF(J45=2,IF(Q45&lt;51,$J45,$J45-1),IF(Q45&lt;51,($J45),IF(Q45&lt;76,($J45-1),($J45-2))))),J45)</f>
        <v>1</v>
      </c>
      <c r="T45" s="201" t="str">
        <f t="shared" si="6"/>
        <v xml:space="preserve">BAJO: Aceptar </v>
      </c>
      <c r="U45" s="106" t="s">
        <v>511</v>
      </c>
      <c r="V45" s="106" t="s">
        <v>398</v>
      </c>
      <c r="W45" s="177">
        <v>43466</v>
      </c>
      <c r="X45" s="177">
        <v>43830</v>
      </c>
      <c r="Y45" s="176" t="s">
        <v>512</v>
      </c>
      <c r="Z45" s="163" t="s">
        <v>513</v>
      </c>
      <c r="AA45" s="163" t="s">
        <v>514</v>
      </c>
      <c r="AB45" s="222"/>
      <c r="AC45" s="197"/>
      <c r="AD45" s="261"/>
      <c r="AE45" s="261"/>
      <c r="AF45" s="261"/>
      <c r="AG45" s="261"/>
      <c r="AH45" s="87"/>
      <c r="AI45" s="196"/>
    </row>
    <row r="46" spans="1:35" s="136" customFormat="1" ht="237" hidden="1" customHeight="1" x14ac:dyDescent="0.25">
      <c r="A46" s="264"/>
      <c r="B46" s="261"/>
      <c r="C46" s="261"/>
      <c r="D46" s="83" t="s">
        <v>144</v>
      </c>
      <c r="E46" s="83" t="s">
        <v>145</v>
      </c>
      <c r="F46" s="88" t="s">
        <v>146</v>
      </c>
      <c r="G46" s="137" t="s">
        <v>45</v>
      </c>
      <c r="H46" s="137" t="s">
        <v>239</v>
      </c>
      <c r="I46" s="85">
        <v>3</v>
      </c>
      <c r="J46" s="138">
        <v>4</v>
      </c>
      <c r="K46" s="85" t="str">
        <f t="shared" si="5"/>
        <v>Alto</v>
      </c>
      <c r="L46" s="88" t="s">
        <v>153</v>
      </c>
      <c r="M46" s="86" t="s">
        <v>30</v>
      </c>
      <c r="N46" s="137" t="s">
        <v>47</v>
      </c>
      <c r="O46" s="137" t="s">
        <v>47</v>
      </c>
      <c r="P46" s="137" t="s">
        <v>48</v>
      </c>
      <c r="Q46" s="138">
        <f t="shared" si="2"/>
        <v>50</v>
      </c>
      <c r="R46" s="138">
        <f t="shared" si="3"/>
        <v>3</v>
      </c>
      <c r="S46" s="138">
        <f t="shared" si="4"/>
        <v>4</v>
      </c>
      <c r="T46" s="201" t="str">
        <f t="shared" si="6"/>
        <v xml:space="preserve">ALTO: Reducir, evitar, compartir o transferir </v>
      </c>
      <c r="U46" s="176" t="s">
        <v>515</v>
      </c>
      <c r="V46" s="106" t="s">
        <v>398</v>
      </c>
      <c r="W46" s="177">
        <v>43466</v>
      </c>
      <c r="X46" s="177">
        <v>43830</v>
      </c>
      <c r="Y46" s="176" t="s">
        <v>516</v>
      </c>
      <c r="Z46" s="163" t="s">
        <v>509</v>
      </c>
      <c r="AA46" s="163" t="s">
        <v>517</v>
      </c>
      <c r="AB46" s="222"/>
      <c r="AC46" s="197"/>
      <c r="AD46" s="87"/>
      <c r="AE46" s="87"/>
      <c r="AF46" s="196"/>
      <c r="AG46" s="163"/>
      <c r="AH46" s="87"/>
      <c r="AI46" s="196"/>
    </row>
    <row r="47" spans="1:35" s="136" customFormat="1" ht="208.5" customHeight="1" x14ac:dyDescent="0.25">
      <c r="A47" s="264"/>
      <c r="B47" s="261"/>
      <c r="C47" s="261"/>
      <c r="D47" s="83" t="s">
        <v>147</v>
      </c>
      <c r="E47" s="83" t="s">
        <v>148</v>
      </c>
      <c r="F47" s="88" t="s">
        <v>149</v>
      </c>
      <c r="G47" s="137" t="s">
        <v>28</v>
      </c>
      <c r="H47" s="137" t="s">
        <v>239</v>
      </c>
      <c r="I47" s="85">
        <v>4</v>
      </c>
      <c r="J47" s="138">
        <v>4</v>
      </c>
      <c r="K47" s="85" t="str">
        <f t="shared" si="5"/>
        <v>Extremadamente alto</v>
      </c>
      <c r="L47" s="88" t="s">
        <v>414</v>
      </c>
      <c r="M47" s="86" t="s">
        <v>30</v>
      </c>
      <c r="N47" s="137" t="s">
        <v>47</v>
      </c>
      <c r="O47" s="137" t="s">
        <v>47</v>
      </c>
      <c r="P47" s="137" t="s">
        <v>47</v>
      </c>
      <c r="Q47" s="138">
        <v>100</v>
      </c>
      <c r="R47" s="138">
        <v>2</v>
      </c>
      <c r="S47" s="138">
        <v>4</v>
      </c>
      <c r="T47" s="201" t="s">
        <v>114</v>
      </c>
      <c r="U47" s="88" t="s">
        <v>415</v>
      </c>
      <c r="V47" s="83" t="s">
        <v>398</v>
      </c>
      <c r="W47" s="156">
        <v>43466</v>
      </c>
      <c r="X47" s="156">
        <v>43830</v>
      </c>
      <c r="Y47" s="88" t="s">
        <v>416</v>
      </c>
      <c r="Z47" s="87" t="s">
        <v>417</v>
      </c>
      <c r="AA47" s="88" t="s">
        <v>560</v>
      </c>
      <c r="AB47" s="87" t="s">
        <v>591</v>
      </c>
      <c r="AC47" s="197" t="s">
        <v>563</v>
      </c>
      <c r="AD47" s="87"/>
      <c r="AE47" s="87"/>
      <c r="AF47" s="196"/>
      <c r="AG47" s="163"/>
      <c r="AH47" s="87"/>
      <c r="AI47" s="196"/>
    </row>
    <row r="48" spans="1:35" s="136" customFormat="1" ht="153.75" customHeight="1" thickBot="1" x14ac:dyDescent="0.3">
      <c r="A48" s="265"/>
      <c r="B48" s="262"/>
      <c r="C48" s="262"/>
      <c r="D48" s="94" t="s">
        <v>150</v>
      </c>
      <c r="E48" s="94" t="s">
        <v>151</v>
      </c>
      <c r="F48" s="104" t="s">
        <v>152</v>
      </c>
      <c r="G48" s="139" t="s">
        <v>28</v>
      </c>
      <c r="H48" s="139" t="s">
        <v>239</v>
      </c>
      <c r="I48" s="91">
        <v>3</v>
      </c>
      <c r="J48" s="140">
        <v>4</v>
      </c>
      <c r="K48" s="91" t="str">
        <f t="shared" ref="K48:K53" si="7">VLOOKUP(CONCATENATE(I48,"-",J48),zona_riesgo,2,0)</f>
        <v>Alto</v>
      </c>
      <c r="L48" s="104" t="s">
        <v>418</v>
      </c>
      <c r="M48" s="93" t="s">
        <v>30</v>
      </c>
      <c r="N48" s="139" t="s">
        <v>47</v>
      </c>
      <c r="O48" s="139" t="s">
        <v>47</v>
      </c>
      <c r="P48" s="139" t="s">
        <v>47</v>
      </c>
      <c r="Q48" s="140">
        <v>100</v>
      </c>
      <c r="R48" s="140">
        <v>1</v>
      </c>
      <c r="S48" s="140">
        <v>4</v>
      </c>
      <c r="T48" s="202" t="s">
        <v>113</v>
      </c>
      <c r="U48" s="88" t="s">
        <v>415</v>
      </c>
      <c r="V48" s="83" t="s">
        <v>398</v>
      </c>
      <c r="W48" s="156">
        <v>43466</v>
      </c>
      <c r="X48" s="156">
        <v>43830</v>
      </c>
      <c r="Y48" s="88" t="s">
        <v>419</v>
      </c>
      <c r="Z48" s="87" t="s">
        <v>417</v>
      </c>
      <c r="AA48" s="88" t="s">
        <v>560</v>
      </c>
      <c r="AB48" s="87" t="s">
        <v>591</v>
      </c>
      <c r="AC48" s="197" t="s">
        <v>563</v>
      </c>
      <c r="AD48" s="87"/>
      <c r="AE48" s="87"/>
      <c r="AF48" s="196"/>
      <c r="AG48" s="224"/>
      <c r="AH48" s="87"/>
      <c r="AI48" s="196"/>
    </row>
    <row r="49" spans="1:35" s="136" customFormat="1" ht="376.5" customHeight="1" x14ac:dyDescent="0.25">
      <c r="A49" s="263" t="s">
        <v>367</v>
      </c>
      <c r="B49" s="260" t="s">
        <v>154</v>
      </c>
      <c r="C49" s="260" t="s">
        <v>375</v>
      </c>
      <c r="D49" s="146" t="s">
        <v>196</v>
      </c>
      <c r="E49" s="66" t="s">
        <v>197</v>
      </c>
      <c r="F49" s="68" t="s">
        <v>198</v>
      </c>
      <c r="G49" s="134" t="s">
        <v>46</v>
      </c>
      <c r="H49" s="134" t="s">
        <v>237</v>
      </c>
      <c r="I49" s="79">
        <v>2</v>
      </c>
      <c r="J49" s="182">
        <v>4</v>
      </c>
      <c r="K49" s="79" t="str">
        <f>VLOOKUP(CONCATENATE(I49,"-",J49),zona_riesgo,2,0)</f>
        <v>Alto</v>
      </c>
      <c r="L49" s="81" t="s">
        <v>465</v>
      </c>
      <c r="M49" s="80" t="s">
        <v>30</v>
      </c>
      <c r="N49" s="134" t="s">
        <v>48</v>
      </c>
      <c r="O49" s="134" t="s">
        <v>47</v>
      </c>
      <c r="P49" s="134" t="s">
        <v>47</v>
      </c>
      <c r="Q49" s="182">
        <f>(IF(N49="SI",25,0)+(IF(O49="SI",25,0)+(IF(P49="SI",50,0))))</f>
        <v>75</v>
      </c>
      <c r="R49" s="182">
        <f>IF(M49="Preventivo",IF(I49=1,1,IF(I49=2,IF(Q49&lt;51,$I49,$I49-1),IF(Q49&lt;51,($I49),IF(Q49&lt;76,($I49-1),($I49-2))))),I49)</f>
        <v>1</v>
      </c>
      <c r="S49" s="182">
        <f>IF(M49="Correctivo",IF(J49=1,1,IF(J49=2,IF(Q49&lt;51,$J49,$J49-1),IF(Q49&lt;51,($J49),IF(Q49&lt;76,($J49-1),($J49-2))))),J49)</f>
        <v>4</v>
      </c>
      <c r="T49" s="200" t="str">
        <f>VLOOKUP(CONCATENATE(R49,"-",S49),zona_riesgo,3,FALSE)</f>
        <v xml:space="preserve">MODERADO: Asumir y revisar </v>
      </c>
      <c r="U49" s="105" t="s">
        <v>465</v>
      </c>
      <c r="V49" s="83" t="s">
        <v>205</v>
      </c>
      <c r="W49" s="156">
        <v>43191</v>
      </c>
      <c r="X49" s="156">
        <v>43800</v>
      </c>
      <c r="Y49" s="88" t="s">
        <v>155</v>
      </c>
      <c r="Z49" s="144" t="s">
        <v>594</v>
      </c>
      <c r="AA49" s="87" t="s">
        <v>562</v>
      </c>
      <c r="AB49" s="252" t="s">
        <v>609</v>
      </c>
      <c r="AC49" s="239" t="s">
        <v>573</v>
      </c>
      <c r="AD49" s="87"/>
      <c r="AE49" s="87"/>
      <c r="AF49" s="196"/>
      <c r="AG49" s="87"/>
      <c r="AH49" s="87"/>
      <c r="AI49" s="196"/>
    </row>
    <row r="50" spans="1:35" s="136" customFormat="1" ht="134.25" customHeight="1" x14ac:dyDescent="0.25">
      <c r="A50" s="264"/>
      <c r="B50" s="261"/>
      <c r="C50" s="261"/>
      <c r="D50" s="106" t="s">
        <v>292</v>
      </c>
      <c r="E50" s="82" t="s">
        <v>199</v>
      </c>
      <c r="F50" s="88" t="s">
        <v>200</v>
      </c>
      <c r="G50" s="137" t="s">
        <v>46</v>
      </c>
      <c r="H50" s="137" t="s">
        <v>237</v>
      </c>
      <c r="I50" s="85">
        <v>2</v>
      </c>
      <c r="J50" s="138">
        <v>3</v>
      </c>
      <c r="K50" s="85" t="str">
        <f t="shared" si="7"/>
        <v>Moderado</v>
      </c>
      <c r="L50" s="87" t="s">
        <v>203</v>
      </c>
      <c r="M50" s="86" t="s">
        <v>30</v>
      </c>
      <c r="N50" s="137" t="s">
        <v>47</v>
      </c>
      <c r="O50" s="137" t="s">
        <v>47</v>
      </c>
      <c r="P50" s="137" t="s">
        <v>47</v>
      </c>
      <c r="Q50" s="138">
        <f>(IF(N50="SI",25,0)+(IF(O50="SI",25,0)+(IF(P50="SI",50,0))))</f>
        <v>100</v>
      </c>
      <c r="R50" s="138">
        <f t="shared" si="3"/>
        <v>1</v>
      </c>
      <c r="S50" s="138">
        <f t="shared" si="4"/>
        <v>3</v>
      </c>
      <c r="T50" s="201" t="str">
        <f>VLOOKUP(CONCATENATE(R50,"-",S50),zona_riesgo,3,FALSE)</f>
        <v xml:space="preserve">BAJO: Aceptar </v>
      </c>
      <c r="U50" s="242" t="s">
        <v>212</v>
      </c>
      <c r="V50" s="83" t="s">
        <v>204</v>
      </c>
      <c r="W50" s="156">
        <v>43586</v>
      </c>
      <c r="X50" s="156">
        <v>43800</v>
      </c>
      <c r="Y50" s="220" t="s">
        <v>602</v>
      </c>
      <c r="Z50" s="244" t="s">
        <v>600</v>
      </c>
      <c r="AA50" s="248" t="s">
        <v>601</v>
      </c>
      <c r="AB50" s="82" t="s">
        <v>610</v>
      </c>
      <c r="AC50" s="239" t="s">
        <v>563</v>
      </c>
      <c r="AD50" s="87"/>
      <c r="AE50" s="87"/>
      <c r="AF50" s="196"/>
      <c r="AG50" s="87"/>
      <c r="AH50" s="87"/>
      <c r="AI50" s="196"/>
    </row>
    <row r="51" spans="1:35" s="136" customFormat="1" ht="128.25" thickBot="1" x14ac:dyDescent="0.3">
      <c r="A51" s="265"/>
      <c r="B51" s="262"/>
      <c r="C51" s="262"/>
      <c r="D51" s="103" t="s">
        <v>293</v>
      </c>
      <c r="E51" s="92" t="s">
        <v>201</v>
      </c>
      <c r="F51" s="104" t="s">
        <v>202</v>
      </c>
      <c r="G51" s="139" t="s">
        <v>46</v>
      </c>
      <c r="H51" s="139" t="s">
        <v>239</v>
      </c>
      <c r="I51" s="91">
        <v>3</v>
      </c>
      <c r="J51" s="140">
        <v>3</v>
      </c>
      <c r="K51" s="91" t="str">
        <f t="shared" si="7"/>
        <v>Alto</v>
      </c>
      <c r="L51" s="95" t="s">
        <v>294</v>
      </c>
      <c r="M51" s="93" t="s">
        <v>30</v>
      </c>
      <c r="N51" s="139" t="s">
        <v>47</v>
      </c>
      <c r="O51" s="139" t="s">
        <v>47</v>
      </c>
      <c r="P51" s="139" t="s">
        <v>47</v>
      </c>
      <c r="Q51" s="140">
        <f>(IF(N51="SI",25,0)+(IF(O51="SI",25,0)+(IF(P51="SI",50,0))))</f>
        <v>100</v>
      </c>
      <c r="R51" s="140">
        <f t="shared" si="3"/>
        <v>1</v>
      </c>
      <c r="S51" s="140">
        <f t="shared" si="4"/>
        <v>3</v>
      </c>
      <c r="T51" s="202" t="str">
        <f>VLOOKUP(CONCATENATE(R51,"-",S51),zona_riesgo,3,FALSE)</f>
        <v xml:space="preserve">BAJO: Aceptar </v>
      </c>
      <c r="U51" s="242" t="s">
        <v>294</v>
      </c>
      <c r="V51" s="83" t="s">
        <v>295</v>
      </c>
      <c r="W51" s="156">
        <v>43466</v>
      </c>
      <c r="X51" s="156">
        <v>43800</v>
      </c>
      <c r="Y51" s="249" t="s">
        <v>603</v>
      </c>
      <c r="Z51" s="244" t="s">
        <v>604</v>
      </c>
      <c r="AA51" s="244" t="s">
        <v>605</v>
      </c>
      <c r="AB51" s="82" t="s">
        <v>611</v>
      </c>
      <c r="AC51" s="240" t="s">
        <v>563</v>
      </c>
      <c r="AD51" s="87"/>
      <c r="AE51" s="87"/>
      <c r="AF51" s="196"/>
      <c r="AG51" s="87"/>
      <c r="AH51" s="87"/>
      <c r="AI51" s="196"/>
    </row>
    <row r="52" spans="1:35" s="136" customFormat="1" ht="176.25" customHeight="1" x14ac:dyDescent="0.25">
      <c r="A52" s="305" t="s">
        <v>368</v>
      </c>
      <c r="B52" s="306" t="s">
        <v>156</v>
      </c>
      <c r="C52" s="306" t="s">
        <v>386</v>
      </c>
      <c r="D52" s="109" t="s">
        <v>342</v>
      </c>
      <c r="E52" s="109" t="s">
        <v>343</v>
      </c>
      <c r="F52" s="112" t="s">
        <v>344</v>
      </c>
      <c r="G52" s="147" t="s">
        <v>29</v>
      </c>
      <c r="H52" s="147" t="s">
        <v>239</v>
      </c>
      <c r="I52" s="110">
        <v>2</v>
      </c>
      <c r="J52" s="148">
        <v>4</v>
      </c>
      <c r="K52" s="110" t="str">
        <f t="shared" si="7"/>
        <v>Alto</v>
      </c>
      <c r="L52" s="112" t="s">
        <v>180</v>
      </c>
      <c r="M52" s="111" t="s">
        <v>30</v>
      </c>
      <c r="N52" s="147" t="s">
        <v>47</v>
      </c>
      <c r="O52" s="147" t="s">
        <v>47</v>
      </c>
      <c r="P52" s="147" t="s">
        <v>47</v>
      </c>
      <c r="Q52" s="148">
        <f>(IF(N52="SI",25,0)+(IF(O52="SI",25,0)+(IF(P52="SI",50,0))))</f>
        <v>100</v>
      </c>
      <c r="R52" s="148">
        <f t="shared" si="3"/>
        <v>1</v>
      </c>
      <c r="S52" s="148">
        <f t="shared" si="4"/>
        <v>4</v>
      </c>
      <c r="T52" s="209" t="str">
        <f>VLOOKUP(CONCATENATE(R52,"-",S52),zona_riesgo,3,FALSE)</f>
        <v xml:space="preserve">MODERADO: Asumir y revisar </v>
      </c>
      <c r="U52" s="219" t="s">
        <v>548</v>
      </c>
      <c r="V52" s="83" t="s">
        <v>519</v>
      </c>
      <c r="W52" s="156">
        <v>43467</v>
      </c>
      <c r="X52" s="156">
        <v>43830</v>
      </c>
      <c r="Y52" s="88" t="s">
        <v>549</v>
      </c>
      <c r="Z52" s="87" t="s">
        <v>550</v>
      </c>
      <c r="AA52" s="82" t="s">
        <v>561</v>
      </c>
      <c r="AB52" s="82" t="s">
        <v>593</v>
      </c>
      <c r="AC52" s="240" t="s">
        <v>563</v>
      </c>
      <c r="AD52" s="87"/>
      <c r="AE52" s="87"/>
      <c r="AF52" s="196"/>
      <c r="AG52" s="87"/>
      <c r="AH52" s="87"/>
      <c r="AI52" s="196"/>
    </row>
    <row r="53" spans="1:35" s="136" customFormat="1" ht="51.75" hidden="1" thickBot="1" x14ac:dyDescent="0.3">
      <c r="A53" s="265"/>
      <c r="B53" s="262"/>
      <c r="C53" s="262"/>
      <c r="D53" s="94" t="s">
        <v>177</v>
      </c>
      <c r="E53" s="94" t="s">
        <v>178</v>
      </c>
      <c r="F53" s="104" t="s">
        <v>179</v>
      </c>
      <c r="G53" s="139" t="s">
        <v>45</v>
      </c>
      <c r="H53" s="139" t="s">
        <v>239</v>
      </c>
      <c r="I53" s="91">
        <v>2</v>
      </c>
      <c r="J53" s="140">
        <v>4</v>
      </c>
      <c r="K53" s="91" t="str">
        <f t="shared" si="7"/>
        <v>Alto</v>
      </c>
      <c r="L53" s="104" t="s">
        <v>182</v>
      </c>
      <c r="M53" s="93" t="s">
        <v>30</v>
      </c>
      <c r="N53" s="139" t="s">
        <v>47</v>
      </c>
      <c r="O53" s="139" t="s">
        <v>48</v>
      </c>
      <c r="P53" s="139" t="s">
        <v>48</v>
      </c>
      <c r="Q53" s="140">
        <f>(IF(N53="SI",25,0)+(IF(O53="SI",25,0)+(IF(P53="SI",50,0))))</f>
        <v>25</v>
      </c>
      <c r="R53" s="140">
        <f t="shared" si="3"/>
        <v>2</v>
      </c>
      <c r="S53" s="140">
        <f t="shared" si="4"/>
        <v>4</v>
      </c>
      <c r="T53" s="202" t="str">
        <f>VLOOKUP(CONCATENATE(R53,"-",S53),zona_riesgo,3,FALSE)</f>
        <v xml:space="preserve">ALTO: Reducir, evitar, compartir o transferir </v>
      </c>
      <c r="U53" s="219" t="s">
        <v>518</v>
      </c>
      <c r="V53" s="83" t="s">
        <v>519</v>
      </c>
      <c r="W53" s="156">
        <v>43467</v>
      </c>
      <c r="X53" s="156">
        <v>43830</v>
      </c>
      <c r="Y53" s="88" t="s">
        <v>520</v>
      </c>
      <c r="Z53" s="87" t="s">
        <v>521</v>
      </c>
      <c r="AA53" s="87" t="s">
        <v>522</v>
      </c>
      <c r="AB53" s="82"/>
      <c r="AC53" s="197"/>
      <c r="AD53" s="87"/>
      <c r="AE53" s="87"/>
      <c r="AF53" s="196"/>
      <c r="AG53" s="87"/>
      <c r="AH53" s="87"/>
      <c r="AI53" s="196"/>
    </row>
    <row r="54" spans="1:35" s="136" customFormat="1" x14ac:dyDescent="0.25">
      <c r="A54" s="149"/>
      <c r="B54" s="149"/>
      <c r="C54" s="149"/>
      <c r="D54" s="113"/>
      <c r="E54" s="113"/>
      <c r="F54" s="117"/>
      <c r="G54" s="150"/>
      <c r="H54" s="150"/>
      <c r="I54" s="114"/>
      <c r="J54" s="149"/>
      <c r="K54" s="114"/>
      <c r="L54" s="117"/>
      <c r="M54" s="115"/>
      <c r="N54" s="150"/>
      <c r="O54" s="150"/>
      <c r="P54" s="150"/>
      <c r="Q54" s="149"/>
      <c r="R54" s="149"/>
      <c r="S54" s="149"/>
      <c r="T54" s="114"/>
      <c r="U54" s="116"/>
      <c r="V54" s="113"/>
      <c r="W54" s="158"/>
      <c r="X54" s="158"/>
      <c r="Y54" s="117"/>
      <c r="Z54" s="118"/>
      <c r="AA54" s="118"/>
      <c r="AB54" s="119"/>
      <c r="AC54" s="149"/>
      <c r="AD54" s="118"/>
      <c r="AE54" s="118"/>
      <c r="AF54" s="149"/>
      <c r="AG54" s="118"/>
      <c r="AH54" s="118"/>
      <c r="AI54" s="149"/>
    </row>
    <row r="55" spans="1:35" ht="15" x14ac:dyDescent="0.25">
      <c r="A55" s="149"/>
      <c r="B55" s="149"/>
      <c r="C55" s="149"/>
      <c r="D55" s="113"/>
      <c r="E55" s="113"/>
      <c r="F55" s="117"/>
      <c r="G55" s="150"/>
      <c r="H55" s="150"/>
      <c r="I55" s="114"/>
      <c r="J55" s="149"/>
      <c r="K55" s="114"/>
      <c r="L55" s="117"/>
      <c r="M55" s="115"/>
      <c r="N55" s="150"/>
      <c r="O55" s="150"/>
      <c r="P55" s="150"/>
      <c r="Q55" s="149"/>
      <c r="R55" s="149"/>
      <c r="S55" s="149"/>
      <c r="T55" s="114"/>
      <c r="U55" s="116"/>
      <c r="V55" s="113"/>
      <c r="W55" s="158"/>
      <c r="X55" s="158"/>
      <c r="Y55" s="117"/>
      <c r="Z55" s="118"/>
      <c r="AA55" s="247"/>
    </row>
    <row r="56" spans="1:35" x14ac:dyDescent="0.25">
      <c r="A56" s="149"/>
      <c r="B56" s="149"/>
      <c r="C56" s="149"/>
      <c r="D56" s="113"/>
      <c r="E56" s="113"/>
      <c r="F56" s="117"/>
      <c r="G56" s="150"/>
      <c r="H56" s="150"/>
      <c r="I56" s="114"/>
      <c r="J56" s="149"/>
      <c r="K56" s="114"/>
      <c r="L56" s="117"/>
      <c r="M56" s="115"/>
      <c r="N56" s="150"/>
      <c r="O56" s="150"/>
      <c r="P56" s="150"/>
      <c r="Q56" s="149"/>
      <c r="R56" s="149"/>
      <c r="S56" s="149"/>
      <c r="T56" s="114"/>
      <c r="U56" s="116"/>
      <c r="V56" s="113"/>
      <c r="W56" s="158"/>
      <c r="X56" s="158"/>
      <c r="Y56" s="117"/>
      <c r="Z56" s="118"/>
    </row>
    <row r="57" spans="1:35" x14ac:dyDescent="0.25">
      <c r="A57" s="149"/>
      <c r="B57" s="149"/>
      <c r="C57" s="149"/>
      <c r="D57" s="113"/>
      <c r="E57" s="113"/>
      <c r="F57" s="117"/>
      <c r="G57" s="150"/>
      <c r="H57" s="150"/>
      <c r="I57" s="114"/>
      <c r="J57" s="149"/>
      <c r="K57" s="114"/>
      <c r="L57" s="117"/>
      <c r="M57" s="115"/>
      <c r="N57" s="150"/>
      <c r="O57" s="150"/>
      <c r="P57" s="150"/>
      <c r="Q57" s="149"/>
      <c r="R57" s="149"/>
      <c r="S57" s="149"/>
      <c r="T57" s="114"/>
      <c r="U57" s="116"/>
      <c r="V57" s="113"/>
      <c r="W57" s="158"/>
      <c r="X57" s="158"/>
      <c r="Y57" s="117"/>
      <c r="Z57" s="118"/>
    </row>
    <row r="58" spans="1:35" x14ac:dyDescent="0.25">
      <c r="K58" s="114"/>
      <c r="T58" s="114"/>
    </row>
    <row r="59" spans="1:35" hidden="1" x14ac:dyDescent="0.25">
      <c r="K59" s="114"/>
      <c r="T59" s="114"/>
    </row>
    <row r="60" spans="1:35" hidden="1" x14ac:dyDescent="0.25">
      <c r="K60" s="114"/>
      <c r="T60" s="114"/>
    </row>
    <row r="61" spans="1:35" hidden="1" x14ac:dyDescent="0.25">
      <c r="K61" s="114"/>
      <c r="T61" s="114"/>
    </row>
    <row r="62" spans="1:35" hidden="1" x14ac:dyDescent="0.25">
      <c r="K62" s="114"/>
      <c r="T62" s="114"/>
    </row>
    <row r="63" spans="1:35" hidden="1" x14ac:dyDescent="0.25">
      <c r="E63" s="303" t="s">
        <v>217</v>
      </c>
      <c r="F63" s="303"/>
      <c r="K63" s="304" t="s">
        <v>221</v>
      </c>
      <c r="L63" s="304"/>
      <c r="T63" s="114"/>
    </row>
    <row r="64" spans="1:35" hidden="1" x14ac:dyDescent="0.25">
      <c r="E64" s="151" t="s">
        <v>218</v>
      </c>
      <c r="F64" s="151">
        <v>7</v>
      </c>
      <c r="K64" s="151" t="s">
        <v>218</v>
      </c>
      <c r="L64" s="152">
        <v>1</v>
      </c>
      <c r="T64" s="114"/>
    </row>
    <row r="65" spans="5:20" hidden="1" x14ac:dyDescent="0.25">
      <c r="E65" s="151" t="s">
        <v>219</v>
      </c>
      <c r="F65" s="151">
        <v>16</v>
      </c>
      <c r="K65" s="151" t="s">
        <v>219</v>
      </c>
      <c r="L65" s="152">
        <v>10</v>
      </c>
      <c r="T65" s="114"/>
    </row>
    <row r="66" spans="5:20" hidden="1" x14ac:dyDescent="0.25">
      <c r="E66" s="151" t="s">
        <v>220</v>
      </c>
      <c r="F66" s="151">
        <v>6</v>
      </c>
      <c r="K66" s="151" t="s">
        <v>220</v>
      </c>
      <c r="L66" s="152">
        <v>13</v>
      </c>
      <c r="T66" s="114"/>
    </row>
    <row r="67" spans="5:20" hidden="1" x14ac:dyDescent="0.25">
      <c r="E67" s="151" t="s">
        <v>52</v>
      </c>
      <c r="F67" s="151">
        <v>6</v>
      </c>
      <c r="K67" s="151" t="s">
        <v>52</v>
      </c>
      <c r="L67" s="152">
        <v>11</v>
      </c>
      <c r="T67" s="114"/>
    </row>
    <row r="68" spans="5:20" hidden="1" x14ac:dyDescent="0.25">
      <c r="K68" s="114"/>
      <c r="T68" s="114"/>
    </row>
    <row r="69" spans="5:20" hidden="1" x14ac:dyDescent="0.25">
      <c r="K69" s="114"/>
      <c r="T69" s="114"/>
    </row>
    <row r="70" spans="5:20" hidden="1" x14ac:dyDescent="0.25">
      <c r="K70" s="114"/>
    </row>
    <row r="71" spans="5:20" hidden="1" x14ac:dyDescent="0.25">
      <c r="K71" s="114"/>
    </row>
    <row r="72" spans="5:20" hidden="1" x14ac:dyDescent="0.25">
      <c r="K72" s="114"/>
    </row>
    <row r="73" spans="5:20" hidden="1" x14ac:dyDescent="0.25">
      <c r="K73" s="114"/>
    </row>
    <row r="74" spans="5:20" hidden="1" x14ac:dyDescent="0.25">
      <c r="K74" s="114"/>
    </row>
    <row r="75" spans="5:20" hidden="1" x14ac:dyDescent="0.25">
      <c r="K75" s="114"/>
    </row>
    <row r="76" spans="5:20" hidden="1" x14ac:dyDescent="0.25">
      <c r="K76" s="114"/>
    </row>
    <row r="77" spans="5:20" hidden="1" x14ac:dyDescent="0.25">
      <c r="K77" s="114"/>
    </row>
    <row r="78" spans="5:20" hidden="1" x14ac:dyDescent="0.25">
      <c r="K78" s="114"/>
    </row>
    <row r="79" spans="5:20" hidden="1" x14ac:dyDescent="0.25">
      <c r="K79" s="114"/>
    </row>
    <row r="80" spans="5:20" hidden="1" x14ac:dyDescent="0.25">
      <c r="K80" s="114"/>
    </row>
    <row r="81" spans="11:11" hidden="1" x14ac:dyDescent="0.25">
      <c r="K81" s="114"/>
    </row>
    <row r="82" spans="11:11" hidden="1" x14ac:dyDescent="0.25">
      <c r="K82" s="114"/>
    </row>
    <row r="83" spans="11:11" hidden="1" x14ac:dyDescent="0.25">
      <c r="K83" s="114"/>
    </row>
    <row r="84" spans="11:11" hidden="1" x14ac:dyDescent="0.25">
      <c r="K84" s="114"/>
    </row>
    <row r="85" spans="11:11" hidden="1" x14ac:dyDescent="0.25">
      <c r="K85" s="114"/>
    </row>
    <row r="86" spans="11:11" hidden="1" x14ac:dyDescent="0.25">
      <c r="K86" s="114"/>
    </row>
    <row r="87" spans="11:11" hidden="1" x14ac:dyDescent="0.25">
      <c r="K87" s="114"/>
    </row>
    <row r="88" spans="11:11" hidden="1" x14ac:dyDescent="0.25">
      <c r="K88" s="114"/>
    </row>
    <row r="89" spans="11:11" hidden="1" x14ac:dyDescent="0.25">
      <c r="K89" s="114"/>
    </row>
    <row r="90" spans="11:11" x14ac:dyDescent="0.25">
      <c r="K90" s="114"/>
    </row>
    <row r="91" spans="11:11" x14ac:dyDescent="0.25">
      <c r="K91" s="114"/>
    </row>
    <row r="92" spans="11:11" x14ac:dyDescent="0.25">
      <c r="K92" s="114"/>
    </row>
    <row r="93" spans="11:11" x14ac:dyDescent="0.25">
      <c r="K93" s="114"/>
    </row>
    <row r="94" spans="11:11" x14ac:dyDescent="0.25">
      <c r="K94" s="114"/>
    </row>
    <row r="95" spans="11:11" x14ac:dyDescent="0.25">
      <c r="K95" s="114"/>
    </row>
    <row r="96" spans="11:11" x14ac:dyDescent="0.25">
      <c r="K96" s="114"/>
    </row>
    <row r="97" spans="11:11" x14ac:dyDescent="0.25">
      <c r="K97" s="114"/>
    </row>
    <row r="98" spans="11:11" x14ac:dyDescent="0.25">
      <c r="K98" s="114"/>
    </row>
    <row r="99" spans="11:11" x14ac:dyDescent="0.25">
      <c r="K99" s="114"/>
    </row>
    <row r="100" spans="11:11" x14ac:dyDescent="0.25">
      <c r="K100" s="114"/>
    </row>
    <row r="101" spans="11:11" x14ac:dyDescent="0.25">
      <c r="K101" s="114"/>
    </row>
    <row r="102" spans="11:11" x14ac:dyDescent="0.25">
      <c r="K102" s="114"/>
    </row>
    <row r="103" spans="11:11" x14ac:dyDescent="0.25">
      <c r="K103" s="114"/>
    </row>
    <row r="104" spans="11:11" x14ac:dyDescent="0.25">
      <c r="K104" s="114"/>
    </row>
    <row r="105" spans="11:11" x14ac:dyDescent="0.25">
      <c r="K105" s="114"/>
    </row>
    <row r="106" spans="11:11" x14ac:dyDescent="0.25">
      <c r="K106" s="114"/>
    </row>
    <row r="107" spans="11:11" x14ac:dyDescent="0.25">
      <c r="K107" s="114"/>
    </row>
    <row r="108" spans="11:11" x14ac:dyDescent="0.25">
      <c r="K108" s="114"/>
    </row>
    <row r="109" spans="11:11" x14ac:dyDescent="0.25">
      <c r="K109" s="114"/>
    </row>
    <row r="110" spans="11:11" x14ac:dyDescent="0.25">
      <c r="K110" s="114"/>
    </row>
    <row r="111" spans="11:11" x14ac:dyDescent="0.25">
      <c r="K111" s="114"/>
    </row>
    <row r="112" spans="11:11" x14ac:dyDescent="0.25">
      <c r="K112" s="114"/>
    </row>
    <row r="113" spans="11:11" x14ac:dyDescent="0.25">
      <c r="K113" s="114"/>
    </row>
    <row r="114" spans="11:11" x14ac:dyDescent="0.25">
      <c r="K114" s="114"/>
    </row>
    <row r="115" spans="11:11" x14ac:dyDescent="0.25">
      <c r="K115" s="114"/>
    </row>
    <row r="116" spans="11:11" x14ac:dyDescent="0.25">
      <c r="K116" s="114"/>
    </row>
    <row r="117" spans="11:11" x14ac:dyDescent="0.25">
      <c r="K117" s="114"/>
    </row>
    <row r="118" spans="11:11" x14ac:dyDescent="0.25">
      <c r="K118" s="114"/>
    </row>
    <row r="119" spans="11:11" x14ac:dyDescent="0.25">
      <c r="K119" s="114"/>
    </row>
    <row r="120" spans="11:11" x14ac:dyDescent="0.25">
      <c r="K120" s="114"/>
    </row>
    <row r="121" spans="11:11" x14ac:dyDescent="0.25">
      <c r="K121" s="114"/>
    </row>
    <row r="122" spans="11:11" x14ac:dyDescent="0.25">
      <c r="K122" s="114"/>
    </row>
    <row r="123" spans="11:11" x14ac:dyDescent="0.25">
      <c r="K123" s="114"/>
    </row>
    <row r="124" spans="11:11" x14ac:dyDescent="0.25">
      <c r="K124" s="114"/>
    </row>
    <row r="125" spans="11:11" x14ac:dyDescent="0.25">
      <c r="K125" s="114"/>
    </row>
    <row r="126" spans="11:11" x14ac:dyDescent="0.25">
      <c r="K126" s="114"/>
    </row>
    <row r="127" spans="11:11" x14ac:dyDescent="0.25">
      <c r="K127" s="114"/>
    </row>
    <row r="128" spans="11:11" x14ac:dyDescent="0.25">
      <c r="K128" s="114"/>
    </row>
    <row r="129" spans="11:11" x14ac:dyDescent="0.25">
      <c r="K129" s="114"/>
    </row>
    <row r="130" spans="11:11" x14ac:dyDescent="0.25">
      <c r="K130" s="114"/>
    </row>
    <row r="131" spans="11:11" x14ac:dyDescent="0.25">
      <c r="K131" s="114"/>
    </row>
    <row r="132" spans="11:11" x14ac:dyDescent="0.25">
      <c r="K132" s="114"/>
    </row>
    <row r="133" spans="11:11" x14ac:dyDescent="0.25">
      <c r="K133" s="114"/>
    </row>
    <row r="134" spans="11:11" x14ac:dyDescent="0.25">
      <c r="K134" s="114"/>
    </row>
    <row r="135" spans="11:11" x14ac:dyDescent="0.25">
      <c r="K135" s="114"/>
    </row>
    <row r="136" spans="11:11" x14ac:dyDescent="0.25">
      <c r="K136" s="114"/>
    </row>
    <row r="137" spans="11:11" x14ac:dyDescent="0.25">
      <c r="K137" s="114"/>
    </row>
    <row r="138" spans="11:11" x14ac:dyDescent="0.25">
      <c r="K138" s="114"/>
    </row>
    <row r="139" spans="11:11" x14ac:dyDescent="0.25">
      <c r="K139" s="114"/>
    </row>
    <row r="140" spans="11:11" x14ac:dyDescent="0.25">
      <c r="K140" s="114"/>
    </row>
    <row r="141" spans="11:11" x14ac:dyDescent="0.25">
      <c r="K141" s="114"/>
    </row>
    <row r="142" spans="11:11" x14ac:dyDescent="0.25">
      <c r="K142" s="114"/>
    </row>
    <row r="143" spans="11:11" x14ac:dyDescent="0.25">
      <c r="K143" s="114"/>
    </row>
    <row r="144" spans="11:11" x14ac:dyDescent="0.25">
      <c r="K144" s="114"/>
    </row>
    <row r="145" spans="11:11" x14ac:dyDescent="0.25">
      <c r="K145" s="114"/>
    </row>
    <row r="146" spans="11:11" x14ac:dyDescent="0.25">
      <c r="K146" s="114"/>
    </row>
    <row r="147" spans="11:11" x14ac:dyDescent="0.25">
      <c r="K147" s="114"/>
    </row>
    <row r="148" spans="11:11" x14ac:dyDescent="0.25">
      <c r="K148" s="114"/>
    </row>
    <row r="149" spans="11:11" x14ac:dyDescent="0.25">
      <c r="K149" s="114"/>
    </row>
    <row r="150" spans="11:11" x14ac:dyDescent="0.25">
      <c r="K150" s="114"/>
    </row>
    <row r="151" spans="11:11" x14ac:dyDescent="0.25">
      <c r="K151" s="114"/>
    </row>
    <row r="152" spans="11:11" x14ac:dyDescent="0.25">
      <c r="K152" s="114"/>
    </row>
    <row r="153" spans="11:11" x14ac:dyDescent="0.25">
      <c r="K153" s="114"/>
    </row>
    <row r="154" spans="11:11" x14ac:dyDescent="0.25">
      <c r="K154" s="114"/>
    </row>
    <row r="155" spans="11:11" x14ac:dyDescent="0.25">
      <c r="K155" s="114"/>
    </row>
    <row r="156" spans="11:11" x14ac:dyDescent="0.25">
      <c r="K156" s="114"/>
    </row>
    <row r="157" spans="11:11" x14ac:dyDescent="0.25">
      <c r="K157" s="114"/>
    </row>
    <row r="158" spans="11:11" x14ac:dyDescent="0.25">
      <c r="K158" s="114"/>
    </row>
    <row r="159" spans="11:11" x14ac:dyDescent="0.25">
      <c r="K159" s="114"/>
    </row>
    <row r="160" spans="11:11" x14ac:dyDescent="0.25">
      <c r="K160" s="114"/>
    </row>
    <row r="161" spans="11:11" x14ac:dyDescent="0.25">
      <c r="K161" s="114"/>
    </row>
    <row r="162" spans="11:11" x14ac:dyDescent="0.25">
      <c r="K162" s="114"/>
    </row>
    <row r="163" spans="11:11" x14ac:dyDescent="0.25">
      <c r="K163" s="114"/>
    </row>
    <row r="164" spans="11:11" x14ac:dyDescent="0.25">
      <c r="K164" s="114"/>
    </row>
    <row r="165" spans="11:11" x14ac:dyDescent="0.25">
      <c r="K165" s="114"/>
    </row>
    <row r="166" spans="11:11" x14ac:dyDescent="0.25">
      <c r="K166" s="114"/>
    </row>
    <row r="167" spans="11:11" x14ac:dyDescent="0.25">
      <c r="K167" s="114"/>
    </row>
    <row r="168" spans="11:11" x14ac:dyDescent="0.25">
      <c r="K168" s="114"/>
    </row>
    <row r="169" spans="11:11" x14ac:dyDescent="0.25">
      <c r="K169" s="114"/>
    </row>
    <row r="170" spans="11:11" x14ac:dyDescent="0.25">
      <c r="K170" s="114"/>
    </row>
    <row r="171" spans="11:11" x14ac:dyDescent="0.25">
      <c r="K171" s="114"/>
    </row>
    <row r="172" spans="11:11" x14ac:dyDescent="0.25">
      <c r="K172" s="114"/>
    </row>
    <row r="173" spans="11:11" x14ac:dyDescent="0.25">
      <c r="K173" s="114"/>
    </row>
    <row r="174" spans="11:11" x14ac:dyDescent="0.25">
      <c r="K174" s="114"/>
    </row>
    <row r="175" spans="11:11" x14ac:dyDescent="0.25">
      <c r="K175" s="114"/>
    </row>
    <row r="176" spans="11:11" x14ac:dyDescent="0.25">
      <c r="K176" s="114"/>
    </row>
    <row r="177" spans="11:11" x14ac:dyDescent="0.25">
      <c r="K177" s="114"/>
    </row>
    <row r="178" spans="11:11" x14ac:dyDescent="0.25">
      <c r="K178" s="114"/>
    </row>
    <row r="179" spans="11:11" x14ac:dyDescent="0.25">
      <c r="K179" s="114"/>
    </row>
    <row r="180" spans="11:11" x14ac:dyDescent="0.25">
      <c r="K180" s="114"/>
    </row>
    <row r="181" spans="11:11" x14ac:dyDescent="0.25">
      <c r="K181" s="114"/>
    </row>
    <row r="182" spans="11:11" x14ac:dyDescent="0.25">
      <c r="K182" s="114"/>
    </row>
    <row r="183" spans="11:11" x14ac:dyDescent="0.25">
      <c r="K183" s="114"/>
    </row>
    <row r="184" spans="11:11" x14ac:dyDescent="0.25">
      <c r="K184" s="114"/>
    </row>
    <row r="185" spans="11:11" x14ac:dyDescent="0.25">
      <c r="K185" s="114"/>
    </row>
    <row r="186" spans="11:11" x14ac:dyDescent="0.25">
      <c r="K186" s="114"/>
    </row>
    <row r="187" spans="11:11" x14ac:dyDescent="0.25">
      <c r="K187" s="114"/>
    </row>
    <row r="188" spans="11:11" x14ac:dyDescent="0.25">
      <c r="K188" s="114"/>
    </row>
    <row r="189" spans="11:11" x14ac:dyDescent="0.25">
      <c r="K189" s="114"/>
    </row>
    <row r="190" spans="11:11" x14ac:dyDescent="0.25">
      <c r="K190" s="114"/>
    </row>
    <row r="191" spans="11:11" x14ac:dyDescent="0.25">
      <c r="K191" s="114"/>
    </row>
    <row r="192" spans="11:11" x14ac:dyDescent="0.25">
      <c r="K192" s="114"/>
    </row>
    <row r="193" spans="11:11" x14ac:dyDescent="0.25">
      <c r="K193" s="114"/>
    </row>
    <row r="194" spans="11:11" x14ac:dyDescent="0.25">
      <c r="K194" s="114"/>
    </row>
    <row r="195" spans="11:11" x14ac:dyDescent="0.25">
      <c r="K195" s="114"/>
    </row>
    <row r="196" spans="11:11" x14ac:dyDescent="0.25">
      <c r="K196" s="114"/>
    </row>
    <row r="197" spans="11:11" x14ac:dyDescent="0.25">
      <c r="K197" s="114"/>
    </row>
    <row r="198" spans="11:11" x14ac:dyDescent="0.25">
      <c r="K198" s="114"/>
    </row>
    <row r="199" spans="11:11" x14ac:dyDescent="0.25">
      <c r="K199" s="114"/>
    </row>
    <row r="200" spans="11:11" x14ac:dyDescent="0.25">
      <c r="K200" s="114"/>
    </row>
    <row r="201" spans="11:11" x14ac:dyDescent="0.25">
      <c r="K201" s="114"/>
    </row>
    <row r="202" spans="11:11" x14ac:dyDescent="0.25">
      <c r="K202" s="114"/>
    </row>
    <row r="203" spans="11:11" x14ac:dyDescent="0.25">
      <c r="K203" s="114"/>
    </row>
    <row r="204" spans="11:11" x14ac:dyDescent="0.25">
      <c r="K204" s="114"/>
    </row>
    <row r="205" spans="11:11" x14ac:dyDescent="0.25">
      <c r="K205" s="114"/>
    </row>
    <row r="206" spans="11:11" x14ac:dyDescent="0.25">
      <c r="K206" s="114"/>
    </row>
    <row r="207" spans="11:11" x14ac:dyDescent="0.25">
      <c r="K207" s="114"/>
    </row>
    <row r="208" spans="11:11" x14ac:dyDescent="0.25">
      <c r="K208" s="114"/>
    </row>
    <row r="209" spans="11:11" x14ac:dyDescent="0.25">
      <c r="K209" s="114"/>
    </row>
    <row r="210" spans="11:11" x14ac:dyDescent="0.25">
      <c r="K210" s="114"/>
    </row>
    <row r="211" spans="11:11" x14ac:dyDescent="0.25">
      <c r="K211" s="114"/>
    </row>
    <row r="212" spans="11:11" x14ac:dyDescent="0.25">
      <c r="K212" s="114"/>
    </row>
    <row r="213" spans="11:11" x14ac:dyDescent="0.25">
      <c r="K213" s="114"/>
    </row>
    <row r="214" spans="11:11" x14ac:dyDescent="0.25">
      <c r="K214" s="114"/>
    </row>
    <row r="215" spans="11:11" x14ac:dyDescent="0.25">
      <c r="K215" s="114"/>
    </row>
    <row r="216" spans="11:11" x14ac:dyDescent="0.25">
      <c r="K216" s="114"/>
    </row>
    <row r="217" spans="11:11" x14ac:dyDescent="0.25">
      <c r="K217" s="114"/>
    </row>
    <row r="218" spans="11:11" x14ac:dyDescent="0.25">
      <c r="K218" s="114"/>
    </row>
    <row r="219" spans="11:11" x14ac:dyDescent="0.25">
      <c r="K219" s="114"/>
    </row>
    <row r="220" spans="11:11" x14ac:dyDescent="0.25">
      <c r="K220" s="114"/>
    </row>
    <row r="221" spans="11:11" x14ac:dyDescent="0.25">
      <c r="K221" s="114"/>
    </row>
    <row r="222" spans="11:11" x14ac:dyDescent="0.25">
      <c r="K222" s="114"/>
    </row>
    <row r="223" spans="11:11" x14ac:dyDescent="0.25">
      <c r="K223" s="114"/>
    </row>
    <row r="224" spans="11:11" x14ac:dyDescent="0.25">
      <c r="K224" s="114"/>
    </row>
    <row r="225" spans="11:11" x14ac:dyDescent="0.25">
      <c r="K225" s="114"/>
    </row>
    <row r="226" spans="11:11" x14ac:dyDescent="0.25">
      <c r="K226" s="114"/>
    </row>
    <row r="227" spans="11:11" x14ac:dyDescent="0.25">
      <c r="K227" s="114"/>
    </row>
    <row r="228" spans="11:11" x14ac:dyDescent="0.25">
      <c r="K228" s="114"/>
    </row>
    <row r="229" spans="11:11" x14ac:dyDescent="0.25">
      <c r="K229" s="114"/>
    </row>
    <row r="230" spans="11:11" x14ac:dyDescent="0.25">
      <c r="K230" s="114"/>
    </row>
    <row r="231" spans="11:11" x14ac:dyDescent="0.25">
      <c r="K231" s="114"/>
    </row>
    <row r="232" spans="11:11" x14ac:dyDescent="0.25">
      <c r="K232" s="114"/>
    </row>
    <row r="233" spans="11:11" x14ac:dyDescent="0.25">
      <c r="K233" s="114"/>
    </row>
    <row r="234" spans="11:11" x14ac:dyDescent="0.25">
      <c r="K234" s="114"/>
    </row>
    <row r="235" spans="11:11" x14ac:dyDescent="0.25">
      <c r="K235" s="114"/>
    </row>
    <row r="236" spans="11:11" x14ac:dyDescent="0.25">
      <c r="K236" s="114"/>
    </row>
    <row r="237" spans="11:11" x14ac:dyDescent="0.25">
      <c r="K237" s="114"/>
    </row>
    <row r="238" spans="11:11" x14ac:dyDescent="0.25">
      <c r="K238" s="114"/>
    </row>
    <row r="239" spans="11:11" x14ac:dyDescent="0.25">
      <c r="K239" s="114"/>
    </row>
    <row r="240" spans="11:11" x14ac:dyDescent="0.25">
      <c r="K240" s="114"/>
    </row>
    <row r="241" spans="11:11" x14ac:dyDescent="0.25">
      <c r="K241" s="114"/>
    </row>
    <row r="242" spans="11:11" x14ac:dyDescent="0.25">
      <c r="K242" s="114"/>
    </row>
    <row r="243" spans="11:11" x14ac:dyDescent="0.25">
      <c r="K243" s="114"/>
    </row>
    <row r="244" spans="11:11" x14ac:dyDescent="0.25">
      <c r="K244" s="114"/>
    </row>
    <row r="245" spans="11:11" x14ac:dyDescent="0.25">
      <c r="K245" s="114"/>
    </row>
    <row r="246" spans="11:11" x14ac:dyDescent="0.25">
      <c r="K246" s="114"/>
    </row>
    <row r="247" spans="11:11" x14ac:dyDescent="0.25">
      <c r="K247" s="114"/>
    </row>
    <row r="248" spans="11:11" x14ac:dyDescent="0.25">
      <c r="K248" s="114"/>
    </row>
    <row r="249" spans="11:11" x14ac:dyDescent="0.25">
      <c r="K249" s="114"/>
    </row>
    <row r="250" spans="11:11" x14ac:dyDescent="0.25">
      <c r="K250" s="114"/>
    </row>
    <row r="251" spans="11:11" x14ac:dyDescent="0.25">
      <c r="K251" s="114"/>
    </row>
    <row r="252" spans="11:11" x14ac:dyDescent="0.25">
      <c r="K252" s="114"/>
    </row>
    <row r="253" spans="11:11" x14ac:dyDescent="0.25">
      <c r="K253" s="114"/>
    </row>
    <row r="254" spans="11:11" x14ac:dyDescent="0.25">
      <c r="K254" s="114"/>
    </row>
    <row r="255" spans="11:11" x14ac:dyDescent="0.25">
      <c r="K255" s="114"/>
    </row>
    <row r="256" spans="11:11" x14ac:dyDescent="0.25">
      <c r="K256" s="114"/>
    </row>
    <row r="257" spans="11:11" x14ac:dyDescent="0.25">
      <c r="K257" s="114"/>
    </row>
    <row r="258" spans="11:11" x14ac:dyDescent="0.25">
      <c r="K258" s="114"/>
    </row>
    <row r="259" spans="11:11" x14ac:dyDescent="0.25">
      <c r="K259" s="114"/>
    </row>
    <row r="260" spans="11:11" x14ac:dyDescent="0.25">
      <c r="K260" s="114"/>
    </row>
    <row r="261" spans="11:11" x14ac:dyDescent="0.25">
      <c r="K261" s="114"/>
    </row>
    <row r="262" spans="11:11" x14ac:dyDescent="0.25">
      <c r="K262" s="114"/>
    </row>
    <row r="263" spans="11:11" x14ac:dyDescent="0.25">
      <c r="K263" s="114"/>
    </row>
    <row r="264" spans="11:11" x14ac:dyDescent="0.25">
      <c r="K264" s="114"/>
    </row>
    <row r="265" spans="11:11" x14ac:dyDescent="0.25">
      <c r="K265" s="114"/>
    </row>
    <row r="266" spans="11:11" x14ac:dyDescent="0.25">
      <c r="K266" s="114"/>
    </row>
    <row r="267" spans="11:11" x14ac:dyDescent="0.25">
      <c r="K267" s="114"/>
    </row>
    <row r="268" spans="11:11" x14ac:dyDescent="0.25">
      <c r="K268" s="114"/>
    </row>
    <row r="269" spans="11:11" x14ac:dyDescent="0.25">
      <c r="K269" s="114"/>
    </row>
    <row r="270" spans="11:11" x14ac:dyDescent="0.25">
      <c r="K270" s="114"/>
    </row>
    <row r="271" spans="11:11" x14ac:dyDescent="0.25">
      <c r="K271" s="114"/>
    </row>
    <row r="272" spans="11:11" x14ac:dyDescent="0.25">
      <c r="K272" s="114"/>
    </row>
    <row r="273" spans="11:11" x14ac:dyDescent="0.25">
      <c r="K273" s="114"/>
    </row>
    <row r="274" spans="11:11" x14ac:dyDescent="0.25">
      <c r="K274" s="114"/>
    </row>
    <row r="275" spans="11:11" x14ac:dyDescent="0.25">
      <c r="K275" s="114"/>
    </row>
    <row r="276" spans="11:11" x14ac:dyDescent="0.25">
      <c r="K276" s="114"/>
    </row>
    <row r="277" spans="11:11" x14ac:dyDescent="0.25">
      <c r="K277" s="114"/>
    </row>
    <row r="278" spans="11:11" x14ac:dyDescent="0.25">
      <c r="K278" s="114"/>
    </row>
    <row r="279" spans="11:11" x14ac:dyDescent="0.25">
      <c r="K279" s="114"/>
    </row>
    <row r="280" spans="11:11" x14ac:dyDescent="0.25">
      <c r="K280" s="114"/>
    </row>
    <row r="281" spans="11:11" x14ac:dyDescent="0.25">
      <c r="K281" s="114"/>
    </row>
    <row r="282" spans="11:11" x14ac:dyDescent="0.25">
      <c r="K282" s="114"/>
    </row>
    <row r="283" spans="11:11" x14ac:dyDescent="0.25">
      <c r="K283" s="114"/>
    </row>
    <row r="284" spans="11:11" x14ac:dyDescent="0.25">
      <c r="K284" s="114"/>
    </row>
    <row r="285" spans="11:11" x14ac:dyDescent="0.25">
      <c r="K285" s="114"/>
    </row>
    <row r="286" spans="11:11" x14ac:dyDescent="0.25">
      <c r="K286" s="114"/>
    </row>
    <row r="287" spans="11:11" x14ac:dyDescent="0.25">
      <c r="K287" s="114"/>
    </row>
    <row r="288" spans="11:11" x14ac:dyDescent="0.25">
      <c r="K288" s="114"/>
    </row>
    <row r="289" spans="11:11" x14ac:dyDescent="0.25">
      <c r="K289" s="114"/>
    </row>
    <row r="290" spans="11:11" x14ac:dyDescent="0.25">
      <c r="K290" s="114"/>
    </row>
    <row r="291" spans="11:11" x14ac:dyDescent="0.25">
      <c r="K291" s="114"/>
    </row>
    <row r="292" spans="11:11" x14ac:dyDescent="0.25">
      <c r="K292" s="114"/>
    </row>
    <row r="293" spans="11:11" x14ac:dyDescent="0.25">
      <c r="K293" s="114"/>
    </row>
    <row r="294" spans="11:11" x14ac:dyDescent="0.25">
      <c r="K294" s="114"/>
    </row>
    <row r="295" spans="11:11" x14ac:dyDescent="0.25">
      <c r="K295" s="114"/>
    </row>
    <row r="296" spans="11:11" x14ac:dyDescent="0.25">
      <c r="K296" s="114"/>
    </row>
    <row r="297" spans="11:11" x14ac:dyDescent="0.25">
      <c r="K297" s="114"/>
    </row>
    <row r="298" spans="11:11" x14ac:dyDescent="0.25">
      <c r="K298" s="114"/>
    </row>
    <row r="299" spans="11:11" x14ac:dyDescent="0.25">
      <c r="K299" s="114"/>
    </row>
    <row r="300" spans="11:11" x14ac:dyDescent="0.25">
      <c r="K300" s="114"/>
    </row>
    <row r="301" spans="11:11" x14ac:dyDescent="0.25">
      <c r="K301" s="114"/>
    </row>
    <row r="302" spans="11:11" x14ac:dyDescent="0.25">
      <c r="K302" s="114"/>
    </row>
    <row r="303" spans="11:11" x14ac:dyDescent="0.25">
      <c r="K303" s="114"/>
    </row>
    <row r="304" spans="11:11" x14ac:dyDescent="0.25">
      <c r="K304" s="114"/>
    </row>
    <row r="305" spans="11:11" x14ac:dyDescent="0.25">
      <c r="K305" s="114"/>
    </row>
    <row r="306" spans="11:11" x14ac:dyDescent="0.25">
      <c r="K306" s="114"/>
    </row>
    <row r="307" spans="11:11" x14ac:dyDescent="0.25">
      <c r="K307" s="114"/>
    </row>
    <row r="308" spans="11:11" x14ac:dyDescent="0.25">
      <c r="K308" s="114"/>
    </row>
    <row r="309" spans="11:11" x14ac:dyDescent="0.25">
      <c r="K309" s="114"/>
    </row>
    <row r="310" spans="11:11" x14ac:dyDescent="0.25">
      <c r="K310" s="114"/>
    </row>
    <row r="311" spans="11:11" x14ac:dyDescent="0.25">
      <c r="K311" s="114"/>
    </row>
    <row r="312" spans="11:11" x14ac:dyDescent="0.25">
      <c r="K312" s="114"/>
    </row>
    <row r="313" spans="11:11" x14ac:dyDescent="0.25">
      <c r="K313" s="114"/>
    </row>
    <row r="314" spans="11:11" x14ac:dyDescent="0.25">
      <c r="K314" s="114"/>
    </row>
    <row r="315" spans="11:11" x14ac:dyDescent="0.25">
      <c r="K315" s="114"/>
    </row>
    <row r="316" spans="11:11" x14ac:dyDescent="0.25">
      <c r="K316" s="114"/>
    </row>
    <row r="317" spans="11:11" x14ac:dyDescent="0.25">
      <c r="K317" s="114"/>
    </row>
    <row r="318" spans="11:11" x14ac:dyDescent="0.25">
      <c r="K318" s="114"/>
    </row>
    <row r="319" spans="11:11" x14ac:dyDescent="0.25">
      <c r="K319" s="114"/>
    </row>
    <row r="320" spans="11:11" x14ac:dyDescent="0.25">
      <c r="K320" s="114"/>
    </row>
    <row r="321" spans="11:11" x14ac:dyDescent="0.25">
      <c r="K321" s="114"/>
    </row>
    <row r="322" spans="11:11" x14ac:dyDescent="0.25">
      <c r="K322" s="114"/>
    </row>
    <row r="323" spans="11:11" x14ac:dyDescent="0.25">
      <c r="K323" s="114"/>
    </row>
    <row r="324" spans="11:11" x14ac:dyDescent="0.25">
      <c r="K324" s="114"/>
    </row>
    <row r="325" spans="11:11" x14ac:dyDescent="0.25">
      <c r="K325" s="114"/>
    </row>
    <row r="326" spans="11:11" x14ac:dyDescent="0.25">
      <c r="K326" s="114"/>
    </row>
    <row r="327" spans="11:11" x14ac:dyDescent="0.25">
      <c r="K327" s="114"/>
    </row>
    <row r="328" spans="11:11" x14ac:dyDescent="0.25">
      <c r="K328" s="114"/>
    </row>
    <row r="329" spans="11:11" x14ac:dyDescent="0.25">
      <c r="K329" s="114"/>
    </row>
    <row r="330" spans="11:11" x14ac:dyDescent="0.25">
      <c r="K330" s="114"/>
    </row>
    <row r="331" spans="11:11" x14ac:dyDescent="0.25">
      <c r="K331" s="114"/>
    </row>
    <row r="332" spans="11:11" x14ac:dyDescent="0.25">
      <c r="K332" s="114"/>
    </row>
    <row r="333" spans="11:11" x14ac:dyDescent="0.25">
      <c r="K333" s="114"/>
    </row>
    <row r="334" spans="11:11" x14ac:dyDescent="0.25">
      <c r="K334" s="114"/>
    </row>
    <row r="335" spans="11:11" x14ac:dyDescent="0.25">
      <c r="K335" s="114"/>
    </row>
    <row r="336" spans="11:11" x14ac:dyDescent="0.25">
      <c r="K336" s="114"/>
    </row>
    <row r="337" spans="11:11" x14ac:dyDescent="0.25">
      <c r="K337" s="114"/>
    </row>
    <row r="338" spans="11:11" x14ac:dyDescent="0.25">
      <c r="K338" s="114"/>
    </row>
    <row r="339" spans="11:11" x14ac:dyDescent="0.25">
      <c r="K339" s="114"/>
    </row>
    <row r="340" spans="11:11" x14ac:dyDescent="0.25">
      <c r="K340" s="114"/>
    </row>
    <row r="341" spans="11:11" x14ac:dyDescent="0.25">
      <c r="K341" s="114"/>
    </row>
    <row r="342" spans="11:11" x14ac:dyDescent="0.25">
      <c r="K342" s="114"/>
    </row>
    <row r="343" spans="11:11" x14ac:dyDescent="0.25">
      <c r="K343" s="114"/>
    </row>
    <row r="344" spans="11:11" x14ac:dyDescent="0.25">
      <c r="K344" s="114"/>
    </row>
    <row r="345" spans="11:11" x14ac:dyDescent="0.25">
      <c r="K345" s="114"/>
    </row>
    <row r="346" spans="11:11" x14ac:dyDescent="0.25">
      <c r="K346" s="114"/>
    </row>
    <row r="347" spans="11:11" x14ac:dyDescent="0.25">
      <c r="K347" s="114"/>
    </row>
    <row r="348" spans="11:11" x14ac:dyDescent="0.25">
      <c r="K348" s="114"/>
    </row>
    <row r="349" spans="11:11" x14ac:dyDescent="0.25">
      <c r="K349" s="114"/>
    </row>
    <row r="350" spans="11:11" x14ac:dyDescent="0.25">
      <c r="K350" s="114"/>
    </row>
    <row r="351" spans="11:11" x14ac:dyDescent="0.25">
      <c r="K351" s="114"/>
    </row>
    <row r="352" spans="11:11" x14ac:dyDescent="0.25">
      <c r="K352" s="114"/>
    </row>
    <row r="353" spans="11:11" x14ac:dyDescent="0.25">
      <c r="K353" s="114"/>
    </row>
    <row r="354" spans="11:11" x14ac:dyDescent="0.25">
      <c r="K354" s="114"/>
    </row>
    <row r="355" spans="11:11" x14ac:dyDescent="0.25">
      <c r="K355" s="114"/>
    </row>
    <row r="356" spans="11:11" x14ac:dyDescent="0.25">
      <c r="K356" s="114"/>
    </row>
    <row r="357" spans="11:11" x14ac:dyDescent="0.25">
      <c r="K357" s="114"/>
    </row>
    <row r="358" spans="11:11" x14ac:dyDescent="0.25">
      <c r="K358" s="114"/>
    </row>
    <row r="359" spans="11:11" x14ac:dyDescent="0.25">
      <c r="K359" s="114"/>
    </row>
    <row r="360" spans="11:11" x14ac:dyDescent="0.25">
      <c r="K360" s="114"/>
    </row>
    <row r="361" spans="11:11" x14ac:dyDescent="0.25">
      <c r="K361" s="114"/>
    </row>
    <row r="362" spans="11:11" x14ac:dyDescent="0.25">
      <c r="K362" s="114"/>
    </row>
    <row r="363" spans="11:11" x14ac:dyDescent="0.25">
      <c r="K363" s="114"/>
    </row>
    <row r="364" spans="11:11" x14ac:dyDescent="0.25">
      <c r="K364" s="114"/>
    </row>
    <row r="365" spans="11:11" x14ac:dyDescent="0.25">
      <c r="K365" s="114"/>
    </row>
    <row r="366" spans="11:11" x14ac:dyDescent="0.25">
      <c r="K366" s="114"/>
    </row>
    <row r="367" spans="11:11" x14ac:dyDescent="0.25">
      <c r="K367" s="114"/>
    </row>
    <row r="368" spans="11:11" x14ac:dyDescent="0.25">
      <c r="K368" s="114"/>
    </row>
    <row r="369" spans="11:11" x14ac:dyDescent="0.25">
      <c r="K369" s="114"/>
    </row>
    <row r="370" spans="11:11" x14ac:dyDescent="0.25">
      <c r="K370" s="114"/>
    </row>
    <row r="371" spans="11:11" x14ac:dyDescent="0.25">
      <c r="K371" s="114"/>
    </row>
    <row r="372" spans="11:11" x14ac:dyDescent="0.25">
      <c r="K372" s="114"/>
    </row>
    <row r="373" spans="11:11" x14ac:dyDescent="0.25">
      <c r="K373" s="114"/>
    </row>
    <row r="374" spans="11:11" x14ac:dyDescent="0.25">
      <c r="K374" s="114"/>
    </row>
    <row r="375" spans="11:11" x14ac:dyDescent="0.25">
      <c r="K375" s="114"/>
    </row>
    <row r="376" spans="11:11" x14ac:dyDescent="0.25">
      <c r="K376" s="114"/>
    </row>
    <row r="377" spans="11:11" x14ac:dyDescent="0.25">
      <c r="K377" s="114"/>
    </row>
    <row r="378" spans="11:11" x14ac:dyDescent="0.25">
      <c r="K378" s="114"/>
    </row>
    <row r="379" spans="11:11" x14ac:dyDescent="0.25">
      <c r="K379" s="114"/>
    </row>
    <row r="380" spans="11:11" x14ac:dyDescent="0.25">
      <c r="K380" s="114"/>
    </row>
    <row r="381" spans="11:11" x14ac:dyDescent="0.25">
      <c r="K381" s="114"/>
    </row>
    <row r="382" spans="11:11" x14ac:dyDescent="0.25">
      <c r="K382" s="114"/>
    </row>
    <row r="383" spans="11:11" x14ac:dyDescent="0.25">
      <c r="K383" s="114"/>
    </row>
    <row r="384" spans="11:11" x14ac:dyDescent="0.25">
      <c r="K384" s="114"/>
    </row>
    <row r="385" spans="11:11" x14ac:dyDescent="0.25">
      <c r="K385" s="114"/>
    </row>
    <row r="386" spans="11:11" x14ac:dyDescent="0.25">
      <c r="K386" s="114"/>
    </row>
    <row r="387" spans="11:11" x14ac:dyDescent="0.25">
      <c r="K387" s="114"/>
    </row>
    <row r="388" spans="11:11" x14ac:dyDescent="0.25">
      <c r="K388" s="114"/>
    </row>
    <row r="389" spans="11:11" x14ac:dyDescent="0.25">
      <c r="K389" s="114"/>
    </row>
    <row r="390" spans="11:11" x14ac:dyDescent="0.25">
      <c r="K390" s="114"/>
    </row>
    <row r="391" spans="11:11" x14ac:dyDescent="0.25">
      <c r="K391" s="114"/>
    </row>
    <row r="392" spans="11:11" x14ac:dyDescent="0.25">
      <c r="K392" s="114"/>
    </row>
    <row r="393" spans="11:11" x14ac:dyDescent="0.25">
      <c r="K393" s="114"/>
    </row>
    <row r="394" spans="11:11" x14ac:dyDescent="0.25">
      <c r="K394" s="114"/>
    </row>
    <row r="395" spans="11:11" x14ac:dyDescent="0.25">
      <c r="K395" s="114"/>
    </row>
    <row r="396" spans="11:11" x14ac:dyDescent="0.25">
      <c r="K396" s="114"/>
    </row>
    <row r="397" spans="11:11" x14ac:dyDescent="0.25">
      <c r="K397" s="114"/>
    </row>
    <row r="398" spans="11:11" x14ac:dyDescent="0.25">
      <c r="K398" s="114"/>
    </row>
    <row r="399" spans="11:11" x14ac:dyDescent="0.25">
      <c r="K399" s="114"/>
    </row>
    <row r="400" spans="11:11" x14ac:dyDescent="0.25">
      <c r="K400" s="114"/>
    </row>
    <row r="401" spans="11:11" x14ac:dyDescent="0.25">
      <c r="K401" s="114"/>
    </row>
    <row r="402" spans="11:11" x14ac:dyDescent="0.25">
      <c r="K402" s="114"/>
    </row>
    <row r="403" spans="11:11" x14ac:dyDescent="0.25">
      <c r="K403" s="114"/>
    </row>
    <row r="404" spans="11:11" x14ac:dyDescent="0.25">
      <c r="K404" s="114"/>
    </row>
    <row r="405" spans="11:11" x14ac:dyDescent="0.25">
      <c r="K405" s="114"/>
    </row>
    <row r="406" spans="11:11" x14ac:dyDescent="0.25">
      <c r="K406" s="114"/>
    </row>
    <row r="407" spans="11:11" x14ac:dyDescent="0.25">
      <c r="K407" s="114"/>
    </row>
    <row r="408" spans="11:11" x14ac:dyDescent="0.25">
      <c r="K408" s="114"/>
    </row>
    <row r="409" spans="11:11" x14ac:dyDescent="0.25">
      <c r="K409" s="114"/>
    </row>
    <row r="410" spans="11:11" x14ac:dyDescent="0.25">
      <c r="K410" s="114"/>
    </row>
    <row r="411" spans="11:11" x14ac:dyDescent="0.25">
      <c r="K411" s="114"/>
    </row>
    <row r="412" spans="11:11" x14ac:dyDescent="0.25">
      <c r="K412" s="114"/>
    </row>
    <row r="413" spans="11:11" x14ac:dyDescent="0.25">
      <c r="K413" s="114"/>
    </row>
    <row r="414" spans="11:11" x14ac:dyDescent="0.25">
      <c r="K414" s="114"/>
    </row>
    <row r="415" spans="11:11" x14ac:dyDescent="0.25">
      <c r="K415" s="114"/>
    </row>
    <row r="416" spans="11:11" x14ac:dyDescent="0.25">
      <c r="K416" s="114"/>
    </row>
    <row r="417" spans="11:11" x14ac:dyDescent="0.25">
      <c r="K417" s="114"/>
    </row>
    <row r="418" spans="11:11" x14ac:dyDescent="0.25">
      <c r="K418" s="114"/>
    </row>
    <row r="419" spans="11:11" x14ac:dyDescent="0.25">
      <c r="K419" s="114"/>
    </row>
    <row r="420" spans="11:11" x14ac:dyDescent="0.25">
      <c r="K420" s="114"/>
    </row>
    <row r="421" spans="11:11" x14ac:dyDescent="0.25">
      <c r="K421" s="114"/>
    </row>
    <row r="422" spans="11:11" x14ac:dyDescent="0.25">
      <c r="K422" s="114"/>
    </row>
    <row r="423" spans="11:11" x14ac:dyDescent="0.25">
      <c r="K423" s="114"/>
    </row>
    <row r="424" spans="11:11" x14ac:dyDescent="0.25">
      <c r="K424" s="114"/>
    </row>
    <row r="425" spans="11:11" x14ac:dyDescent="0.25">
      <c r="K425" s="114"/>
    </row>
    <row r="426" spans="11:11" x14ac:dyDescent="0.25">
      <c r="K426" s="114"/>
    </row>
    <row r="427" spans="11:11" x14ac:dyDescent="0.25">
      <c r="K427" s="114"/>
    </row>
    <row r="428" spans="11:11" x14ac:dyDescent="0.25">
      <c r="K428" s="114"/>
    </row>
    <row r="429" spans="11:11" x14ac:dyDescent="0.25">
      <c r="K429" s="114"/>
    </row>
    <row r="430" spans="11:11" x14ac:dyDescent="0.25">
      <c r="K430" s="114"/>
    </row>
    <row r="431" spans="11:11" x14ac:dyDescent="0.25">
      <c r="K431" s="114"/>
    </row>
    <row r="432" spans="11:11" x14ac:dyDescent="0.25">
      <c r="K432" s="114"/>
    </row>
    <row r="433" spans="11:11" x14ac:dyDescent="0.25">
      <c r="K433" s="114"/>
    </row>
    <row r="434" spans="11:11" x14ac:dyDescent="0.25">
      <c r="K434" s="114"/>
    </row>
    <row r="435" spans="11:11" x14ac:dyDescent="0.25">
      <c r="K435" s="114"/>
    </row>
    <row r="436" spans="11:11" x14ac:dyDescent="0.25">
      <c r="K436" s="114"/>
    </row>
    <row r="437" spans="11:11" x14ac:dyDescent="0.25">
      <c r="K437" s="114"/>
    </row>
    <row r="438" spans="11:11" x14ac:dyDescent="0.25">
      <c r="K438" s="114"/>
    </row>
    <row r="439" spans="11:11" x14ac:dyDescent="0.25">
      <c r="K439" s="114"/>
    </row>
    <row r="440" spans="11:11" x14ac:dyDescent="0.25">
      <c r="K440" s="114"/>
    </row>
    <row r="441" spans="11:11" x14ac:dyDescent="0.25">
      <c r="K441" s="114"/>
    </row>
    <row r="442" spans="11:11" x14ac:dyDescent="0.25">
      <c r="K442" s="114"/>
    </row>
    <row r="443" spans="11:11" x14ac:dyDescent="0.25">
      <c r="K443" s="114"/>
    </row>
    <row r="444" spans="11:11" x14ac:dyDescent="0.25">
      <c r="K444" s="114"/>
    </row>
    <row r="445" spans="11:11" x14ac:dyDescent="0.25">
      <c r="K445" s="114"/>
    </row>
    <row r="446" spans="11:11" x14ac:dyDescent="0.25">
      <c r="K446" s="114"/>
    </row>
    <row r="447" spans="11:11" x14ac:dyDescent="0.25">
      <c r="K447" s="114"/>
    </row>
    <row r="448" spans="11:11" x14ac:dyDescent="0.25">
      <c r="K448" s="114"/>
    </row>
    <row r="449" spans="11:11" x14ac:dyDescent="0.25">
      <c r="K449" s="114"/>
    </row>
    <row r="450" spans="11:11" x14ac:dyDescent="0.25">
      <c r="K450" s="114"/>
    </row>
    <row r="451" spans="11:11" x14ac:dyDescent="0.25">
      <c r="K451" s="114"/>
    </row>
    <row r="452" spans="11:11" x14ac:dyDescent="0.25">
      <c r="K452" s="114"/>
    </row>
    <row r="453" spans="11:11" x14ac:dyDescent="0.25">
      <c r="K453" s="114"/>
    </row>
    <row r="454" spans="11:11" x14ac:dyDescent="0.25">
      <c r="K454" s="114"/>
    </row>
    <row r="455" spans="11:11" x14ac:dyDescent="0.25">
      <c r="K455" s="114"/>
    </row>
    <row r="456" spans="11:11" x14ac:dyDescent="0.25">
      <c r="K456" s="114"/>
    </row>
    <row r="457" spans="11:11" x14ac:dyDescent="0.25">
      <c r="K457" s="114"/>
    </row>
    <row r="458" spans="11:11" x14ac:dyDescent="0.25">
      <c r="K458" s="114"/>
    </row>
    <row r="459" spans="11:11" x14ac:dyDescent="0.25">
      <c r="K459" s="114"/>
    </row>
    <row r="460" spans="11:11" x14ac:dyDescent="0.25">
      <c r="K460" s="114"/>
    </row>
    <row r="461" spans="11:11" x14ac:dyDescent="0.25">
      <c r="K461" s="114"/>
    </row>
    <row r="462" spans="11:11" x14ac:dyDescent="0.25">
      <c r="K462" s="114"/>
    </row>
    <row r="463" spans="11:11" x14ac:dyDescent="0.25">
      <c r="K463" s="114"/>
    </row>
    <row r="464" spans="11:11" x14ac:dyDescent="0.25">
      <c r="K464" s="114"/>
    </row>
    <row r="465" spans="11:11" x14ac:dyDescent="0.25">
      <c r="K465" s="114"/>
    </row>
    <row r="466" spans="11:11" x14ac:dyDescent="0.25">
      <c r="K466" s="114"/>
    </row>
    <row r="467" spans="11:11" x14ac:dyDescent="0.25">
      <c r="K467" s="114"/>
    </row>
    <row r="468" spans="11:11" x14ac:dyDescent="0.25">
      <c r="K468" s="114"/>
    </row>
    <row r="469" spans="11:11" x14ac:dyDescent="0.25">
      <c r="K469" s="114"/>
    </row>
    <row r="470" spans="11:11" x14ac:dyDescent="0.25">
      <c r="K470" s="114"/>
    </row>
    <row r="471" spans="11:11" x14ac:dyDescent="0.25">
      <c r="K471" s="114"/>
    </row>
    <row r="472" spans="11:11" x14ac:dyDescent="0.25">
      <c r="K472" s="114"/>
    </row>
    <row r="473" spans="11:11" x14ac:dyDescent="0.25">
      <c r="K473" s="114"/>
    </row>
    <row r="474" spans="11:11" x14ac:dyDescent="0.25">
      <c r="K474" s="114"/>
    </row>
    <row r="475" spans="11:11" x14ac:dyDescent="0.25">
      <c r="K475" s="114"/>
    </row>
    <row r="476" spans="11:11" x14ac:dyDescent="0.25">
      <c r="K476" s="114"/>
    </row>
    <row r="477" spans="11:11" x14ac:dyDescent="0.25">
      <c r="K477" s="114"/>
    </row>
    <row r="478" spans="11:11" x14ac:dyDescent="0.25">
      <c r="K478" s="114"/>
    </row>
    <row r="479" spans="11:11" x14ac:dyDescent="0.25">
      <c r="K479" s="114"/>
    </row>
    <row r="480" spans="11:11" x14ac:dyDescent="0.25">
      <c r="K480" s="114"/>
    </row>
    <row r="481" spans="11:11" x14ac:dyDescent="0.25">
      <c r="K481" s="114"/>
    </row>
    <row r="482" spans="11:11" x14ac:dyDescent="0.25">
      <c r="K482" s="114"/>
    </row>
    <row r="483" spans="11:11" x14ac:dyDescent="0.25">
      <c r="K483" s="114"/>
    </row>
    <row r="484" spans="11:11" x14ac:dyDescent="0.25">
      <c r="K484" s="114"/>
    </row>
    <row r="485" spans="11:11" x14ac:dyDescent="0.25">
      <c r="K485" s="114"/>
    </row>
    <row r="486" spans="11:11" x14ac:dyDescent="0.25">
      <c r="K486" s="114"/>
    </row>
    <row r="487" spans="11:11" x14ac:dyDescent="0.25">
      <c r="K487" s="114"/>
    </row>
    <row r="488" spans="11:11" x14ac:dyDescent="0.25">
      <c r="K488" s="114"/>
    </row>
    <row r="489" spans="11:11" x14ac:dyDescent="0.25">
      <c r="K489" s="114"/>
    </row>
    <row r="490" spans="11:11" x14ac:dyDescent="0.25">
      <c r="K490" s="114"/>
    </row>
    <row r="491" spans="11:11" x14ac:dyDescent="0.25">
      <c r="K491" s="114"/>
    </row>
    <row r="492" spans="11:11" x14ac:dyDescent="0.25">
      <c r="K492" s="114"/>
    </row>
    <row r="493" spans="11:11" x14ac:dyDescent="0.25">
      <c r="K493" s="114"/>
    </row>
    <row r="494" spans="11:11" x14ac:dyDescent="0.25">
      <c r="K494" s="114"/>
    </row>
    <row r="495" spans="11:11" x14ac:dyDescent="0.25">
      <c r="K495" s="114"/>
    </row>
    <row r="496" spans="11:11" x14ac:dyDescent="0.25">
      <c r="K496" s="114"/>
    </row>
    <row r="497" spans="11:11" x14ac:dyDescent="0.25">
      <c r="K497" s="114"/>
    </row>
    <row r="498" spans="11:11" x14ac:dyDescent="0.25">
      <c r="K498" s="114"/>
    </row>
    <row r="499" spans="11:11" x14ac:dyDescent="0.25">
      <c r="K499" s="114"/>
    </row>
    <row r="500" spans="11:11" x14ac:dyDescent="0.25">
      <c r="K500" s="114"/>
    </row>
    <row r="501" spans="11:11" x14ac:dyDescent="0.25">
      <c r="K501" s="114"/>
    </row>
    <row r="502" spans="11:11" x14ac:dyDescent="0.25">
      <c r="K502" s="114"/>
    </row>
    <row r="503" spans="11:11" x14ac:dyDescent="0.25">
      <c r="K503" s="114"/>
    </row>
    <row r="504" spans="11:11" x14ac:dyDescent="0.25">
      <c r="K504" s="114"/>
    </row>
    <row r="505" spans="11:11" x14ac:dyDescent="0.25">
      <c r="K505" s="114"/>
    </row>
    <row r="506" spans="11:11" x14ac:dyDescent="0.25">
      <c r="K506" s="114"/>
    </row>
    <row r="507" spans="11:11" x14ac:dyDescent="0.25">
      <c r="K507" s="114"/>
    </row>
    <row r="508" spans="11:11" x14ac:dyDescent="0.25">
      <c r="K508" s="114"/>
    </row>
    <row r="509" spans="11:11" x14ac:dyDescent="0.25">
      <c r="K509" s="114"/>
    </row>
    <row r="510" spans="11:11" x14ac:dyDescent="0.25">
      <c r="K510" s="114"/>
    </row>
    <row r="511" spans="11:11" x14ac:dyDescent="0.25">
      <c r="K511" s="114"/>
    </row>
    <row r="512" spans="11:11" x14ac:dyDescent="0.25">
      <c r="K512" s="114"/>
    </row>
    <row r="513" spans="11:11" x14ac:dyDescent="0.25">
      <c r="K513" s="114"/>
    </row>
    <row r="514" spans="11:11" x14ac:dyDescent="0.25">
      <c r="K514" s="114"/>
    </row>
    <row r="515" spans="11:11" x14ac:dyDescent="0.25">
      <c r="K515" s="114"/>
    </row>
    <row r="516" spans="11:11" x14ac:dyDescent="0.25">
      <c r="K516" s="114"/>
    </row>
    <row r="517" spans="11:11" x14ac:dyDescent="0.25">
      <c r="K517" s="114"/>
    </row>
    <row r="518" spans="11:11" x14ac:dyDescent="0.25">
      <c r="K518" s="114"/>
    </row>
    <row r="519" spans="11:11" x14ac:dyDescent="0.25">
      <c r="K519" s="114"/>
    </row>
    <row r="520" spans="11:11" x14ac:dyDescent="0.25">
      <c r="K520" s="114"/>
    </row>
    <row r="521" spans="11:11" x14ac:dyDescent="0.25">
      <c r="K521" s="114"/>
    </row>
    <row r="522" spans="11:11" x14ac:dyDescent="0.25">
      <c r="K522" s="114"/>
    </row>
    <row r="523" spans="11:11" x14ac:dyDescent="0.25">
      <c r="K523" s="114"/>
    </row>
    <row r="524" spans="11:11" x14ac:dyDescent="0.25">
      <c r="K524" s="114"/>
    </row>
    <row r="525" spans="11:11" x14ac:dyDescent="0.25">
      <c r="K525" s="114"/>
    </row>
    <row r="526" spans="11:11" x14ac:dyDescent="0.25">
      <c r="K526" s="114"/>
    </row>
    <row r="527" spans="11:11" x14ac:dyDescent="0.25">
      <c r="K527" s="114"/>
    </row>
    <row r="528" spans="11:11" x14ac:dyDescent="0.25">
      <c r="K528" s="114"/>
    </row>
    <row r="529" spans="11:11" x14ac:dyDescent="0.25">
      <c r="K529" s="114"/>
    </row>
    <row r="530" spans="11:11" x14ac:dyDescent="0.25">
      <c r="K530" s="114"/>
    </row>
    <row r="531" spans="11:11" x14ac:dyDescent="0.25">
      <c r="K531" s="114"/>
    </row>
    <row r="532" spans="11:11" x14ac:dyDescent="0.25">
      <c r="K532" s="114"/>
    </row>
    <row r="533" spans="11:11" x14ac:dyDescent="0.25">
      <c r="K533" s="114"/>
    </row>
    <row r="534" spans="11:11" x14ac:dyDescent="0.25">
      <c r="K534" s="114"/>
    </row>
    <row r="535" spans="11:11" x14ac:dyDescent="0.25">
      <c r="K535" s="114"/>
    </row>
    <row r="536" spans="11:11" x14ac:dyDescent="0.25">
      <c r="K536" s="114"/>
    </row>
    <row r="537" spans="11:11" x14ac:dyDescent="0.25">
      <c r="K537" s="114"/>
    </row>
    <row r="538" spans="11:11" x14ac:dyDescent="0.25">
      <c r="K538" s="114"/>
    </row>
    <row r="539" spans="11:11" x14ac:dyDescent="0.25">
      <c r="K539" s="114"/>
    </row>
    <row r="540" spans="11:11" x14ac:dyDescent="0.25">
      <c r="K540" s="114"/>
    </row>
    <row r="541" spans="11:11" x14ac:dyDescent="0.25">
      <c r="K541" s="114"/>
    </row>
    <row r="542" spans="11:11" x14ac:dyDescent="0.25">
      <c r="K542" s="114"/>
    </row>
    <row r="543" spans="11:11" x14ac:dyDescent="0.25">
      <c r="K543" s="114"/>
    </row>
    <row r="544" spans="11:11" x14ac:dyDescent="0.25">
      <c r="K544" s="114"/>
    </row>
    <row r="545" spans="11:11" x14ac:dyDescent="0.25">
      <c r="K545" s="114"/>
    </row>
    <row r="546" spans="11:11" x14ac:dyDescent="0.25">
      <c r="K546" s="114"/>
    </row>
    <row r="547" spans="11:11" x14ac:dyDescent="0.25">
      <c r="K547" s="114"/>
    </row>
    <row r="548" spans="11:11" x14ac:dyDescent="0.25">
      <c r="K548" s="114"/>
    </row>
    <row r="549" spans="11:11" x14ac:dyDescent="0.25">
      <c r="K549" s="114"/>
    </row>
    <row r="550" spans="11:11" x14ac:dyDescent="0.25">
      <c r="K550" s="114"/>
    </row>
    <row r="551" spans="11:11" x14ac:dyDescent="0.25">
      <c r="K551" s="114"/>
    </row>
    <row r="552" spans="11:11" x14ac:dyDescent="0.25">
      <c r="K552" s="114"/>
    </row>
    <row r="553" spans="11:11" x14ac:dyDescent="0.25">
      <c r="K553" s="114"/>
    </row>
    <row r="554" spans="11:11" x14ac:dyDescent="0.25">
      <c r="K554" s="114"/>
    </row>
    <row r="555" spans="11:11" x14ac:dyDescent="0.25">
      <c r="K555" s="114"/>
    </row>
    <row r="556" spans="11:11" x14ac:dyDescent="0.25">
      <c r="K556" s="114"/>
    </row>
    <row r="557" spans="11:11" x14ac:dyDescent="0.25">
      <c r="K557" s="114"/>
    </row>
    <row r="558" spans="11:11" x14ac:dyDescent="0.25">
      <c r="K558" s="114"/>
    </row>
    <row r="559" spans="11:11" x14ac:dyDescent="0.25">
      <c r="K559" s="114"/>
    </row>
    <row r="560" spans="11:11" x14ac:dyDescent="0.25">
      <c r="K560" s="114"/>
    </row>
    <row r="561" spans="11:11" x14ac:dyDescent="0.25">
      <c r="K561" s="114"/>
    </row>
    <row r="562" spans="11:11" x14ac:dyDescent="0.25">
      <c r="K562" s="114"/>
    </row>
    <row r="563" spans="11:11" x14ac:dyDescent="0.25">
      <c r="K563" s="114"/>
    </row>
    <row r="564" spans="11:11" x14ac:dyDescent="0.25">
      <c r="K564" s="114"/>
    </row>
    <row r="565" spans="11:11" x14ac:dyDescent="0.25">
      <c r="K565" s="114"/>
    </row>
    <row r="566" spans="11:11" x14ac:dyDescent="0.25">
      <c r="K566" s="114"/>
    </row>
    <row r="567" spans="11:11" x14ac:dyDescent="0.25">
      <c r="K567" s="114"/>
    </row>
    <row r="568" spans="11:11" x14ac:dyDescent="0.25">
      <c r="K568" s="114"/>
    </row>
    <row r="569" spans="11:11" x14ac:dyDescent="0.25">
      <c r="K569" s="114"/>
    </row>
    <row r="570" spans="11:11" x14ac:dyDescent="0.25">
      <c r="K570" s="114"/>
    </row>
    <row r="571" spans="11:11" x14ac:dyDescent="0.25">
      <c r="K571" s="114"/>
    </row>
    <row r="572" spans="11:11" x14ac:dyDescent="0.25">
      <c r="K572" s="114"/>
    </row>
    <row r="573" spans="11:11" x14ac:dyDescent="0.25">
      <c r="K573" s="114"/>
    </row>
    <row r="574" spans="11:11" x14ac:dyDescent="0.25">
      <c r="K574" s="114"/>
    </row>
    <row r="575" spans="11:11" x14ac:dyDescent="0.25">
      <c r="K575" s="114"/>
    </row>
    <row r="576" spans="11:11" x14ac:dyDescent="0.25">
      <c r="K576" s="114"/>
    </row>
    <row r="577" spans="11:11" x14ac:dyDescent="0.25">
      <c r="K577" s="114"/>
    </row>
    <row r="578" spans="11:11" x14ac:dyDescent="0.25">
      <c r="K578" s="114"/>
    </row>
    <row r="579" spans="11:11" x14ac:dyDescent="0.25">
      <c r="K579" s="114"/>
    </row>
    <row r="580" spans="11:11" x14ac:dyDescent="0.25">
      <c r="K580" s="114"/>
    </row>
    <row r="581" spans="11:11" x14ac:dyDescent="0.25">
      <c r="K581" s="114"/>
    </row>
    <row r="582" spans="11:11" x14ac:dyDescent="0.25">
      <c r="K582" s="114"/>
    </row>
    <row r="583" spans="11:11" x14ac:dyDescent="0.25">
      <c r="K583" s="114"/>
    </row>
    <row r="584" spans="11:11" x14ac:dyDescent="0.25">
      <c r="K584" s="114"/>
    </row>
    <row r="585" spans="11:11" x14ac:dyDescent="0.25">
      <c r="K585" s="114"/>
    </row>
    <row r="586" spans="11:11" x14ac:dyDescent="0.25">
      <c r="K586" s="114"/>
    </row>
    <row r="587" spans="11:11" x14ac:dyDescent="0.25">
      <c r="K587" s="114"/>
    </row>
    <row r="588" spans="11:11" x14ac:dyDescent="0.25">
      <c r="K588" s="114"/>
    </row>
    <row r="589" spans="11:11" x14ac:dyDescent="0.25">
      <c r="K589" s="114"/>
    </row>
    <row r="590" spans="11:11" x14ac:dyDescent="0.25">
      <c r="K590" s="114"/>
    </row>
    <row r="591" spans="11:11" x14ac:dyDescent="0.25">
      <c r="K591" s="114"/>
    </row>
    <row r="592" spans="11:11" x14ac:dyDescent="0.25">
      <c r="K592" s="114"/>
    </row>
    <row r="593" spans="11:11" x14ac:dyDescent="0.25">
      <c r="K593" s="114"/>
    </row>
    <row r="594" spans="11:11" x14ac:dyDescent="0.25">
      <c r="K594" s="114"/>
    </row>
    <row r="595" spans="11:11" x14ac:dyDescent="0.25">
      <c r="K595" s="114"/>
    </row>
    <row r="596" spans="11:11" x14ac:dyDescent="0.25">
      <c r="K596" s="114"/>
    </row>
    <row r="597" spans="11:11" x14ac:dyDescent="0.25">
      <c r="K597" s="114"/>
    </row>
    <row r="598" spans="11:11" x14ac:dyDescent="0.25">
      <c r="K598" s="114"/>
    </row>
    <row r="599" spans="11:11" x14ac:dyDescent="0.25">
      <c r="K599" s="114"/>
    </row>
    <row r="600" spans="11:11" x14ac:dyDescent="0.25">
      <c r="K600" s="114"/>
    </row>
    <row r="601" spans="11:11" x14ac:dyDescent="0.25">
      <c r="K601" s="114"/>
    </row>
    <row r="602" spans="11:11" x14ac:dyDescent="0.25">
      <c r="K602" s="114"/>
    </row>
    <row r="603" spans="11:11" x14ac:dyDescent="0.25">
      <c r="K603" s="114"/>
    </row>
    <row r="604" spans="11:11" x14ac:dyDescent="0.25">
      <c r="K604" s="114"/>
    </row>
    <row r="605" spans="11:11" x14ac:dyDescent="0.25">
      <c r="K605" s="114"/>
    </row>
    <row r="606" spans="11:11" x14ac:dyDescent="0.25">
      <c r="K606" s="114"/>
    </row>
    <row r="607" spans="11:11" x14ac:dyDescent="0.25">
      <c r="K607" s="114"/>
    </row>
    <row r="608" spans="11:11" x14ac:dyDescent="0.25">
      <c r="K608" s="114"/>
    </row>
    <row r="609" spans="11:11" x14ac:dyDescent="0.25">
      <c r="K609" s="114"/>
    </row>
    <row r="610" spans="11:11" x14ac:dyDescent="0.25">
      <c r="K610" s="114"/>
    </row>
    <row r="611" spans="11:11" x14ac:dyDescent="0.25">
      <c r="K611" s="114"/>
    </row>
    <row r="612" spans="11:11" x14ac:dyDescent="0.25">
      <c r="K612" s="114"/>
    </row>
    <row r="613" spans="11:11" x14ac:dyDescent="0.25">
      <c r="K613" s="114"/>
    </row>
    <row r="614" spans="11:11" x14ac:dyDescent="0.25">
      <c r="K614" s="114"/>
    </row>
    <row r="615" spans="11:11" x14ac:dyDescent="0.25">
      <c r="K615" s="114"/>
    </row>
    <row r="616" spans="11:11" x14ac:dyDescent="0.25">
      <c r="K616" s="114"/>
    </row>
    <row r="617" spans="11:11" x14ac:dyDescent="0.25">
      <c r="K617" s="114"/>
    </row>
    <row r="618" spans="11:11" x14ac:dyDescent="0.25">
      <c r="K618" s="114"/>
    </row>
    <row r="619" spans="11:11" x14ac:dyDescent="0.25">
      <c r="K619" s="114"/>
    </row>
    <row r="620" spans="11:11" x14ac:dyDescent="0.25">
      <c r="K620" s="114"/>
    </row>
    <row r="621" spans="11:11" x14ac:dyDescent="0.25">
      <c r="K621" s="114"/>
    </row>
    <row r="622" spans="11:11" x14ac:dyDescent="0.25">
      <c r="K622" s="114"/>
    </row>
    <row r="623" spans="11:11" x14ac:dyDescent="0.25">
      <c r="K623" s="114"/>
    </row>
    <row r="624" spans="11:11" x14ac:dyDescent="0.25">
      <c r="K624" s="114"/>
    </row>
    <row r="625" spans="11:11" x14ac:dyDescent="0.25">
      <c r="K625" s="114"/>
    </row>
    <row r="626" spans="11:11" x14ac:dyDescent="0.25">
      <c r="K626" s="114"/>
    </row>
    <row r="627" spans="11:11" x14ac:dyDescent="0.25">
      <c r="K627" s="114"/>
    </row>
    <row r="628" spans="11:11" x14ac:dyDescent="0.25">
      <c r="K628" s="114"/>
    </row>
    <row r="629" spans="11:11" x14ac:dyDescent="0.25">
      <c r="K629" s="114"/>
    </row>
    <row r="630" spans="11:11" x14ac:dyDescent="0.25">
      <c r="K630" s="114"/>
    </row>
    <row r="631" spans="11:11" x14ac:dyDescent="0.25">
      <c r="K631" s="114"/>
    </row>
    <row r="632" spans="11:11" x14ac:dyDescent="0.25">
      <c r="K632" s="114"/>
    </row>
    <row r="633" spans="11:11" x14ac:dyDescent="0.25">
      <c r="K633" s="114"/>
    </row>
    <row r="634" spans="11:11" x14ac:dyDescent="0.25">
      <c r="K634" s="114"/>
    </row>
    <row r="635" spans="11:11" x14ac:dyDescent="0.25">
      <c r="K635" s="114"/>
    </row>
    <row r="636" spans="11:11" x14ac:dyDescent="0.25">
      <c r="K636" s="114"/>
    </row>
    <row r="637" spans="11:11" x14ac:dyDescent="0.25">
      <c r="K637" s="114"/>
    </row>
    <row r="638" spans="11:11" x14ac:dyDescent="0.25">
      <c r="K638" s="114"/>
    </row>
    <row r="639" spans="11:11" x14ac:dyDescent="0.25">
      <c r="K639" s="114"/>
    </row>
    <row r="640" spans="11:11" x14ac:dyDescent="0.25">
      <c r="K640" s="114"/>
    </row>
    <row r="641" spans="11:11" x14ac:dyDescent="0.25">
      <c r="K641" s="114"/>
    </row>
    <row r="642" spans="11:11" x14ac:dyDescent="0.25">
      <c r="K642" s="114"/>
    </row>
    <row r="643" spans="11:11" x14ac:dyDescent="0.25">
      <c r="K643" s="114"/>
    </row>
    <row r="644" spans="11:11" x14ac:dyDescent="0.25">
      <c r="K644" s="114"/>
    </row>
    <row r="645" spans="11:11" x14ac:dyDescent="0.25">
      <c r="K645" s="114"/>
    </row>
    <row r="646" spans="11:11" x14ac:dyDescent="0.25">
      <c r="K646" s="114"/>
    </row>
    <row r="647" spans="11:11" x14ac:dyDescent="0.25">
      <c r="K647" s="114"/>
    </row>
    <row r="648" spans="11:11" x14ac:dyDescent="0.25">
      <c r="K648" s="114"/>
    </row>
    <row r="649" spans="11:11" x14ac:dyDescent="0.25">
      <c r="K649" s="114"/>
    </row>
    <row r="650" spans="11:11" x14ac:dyDescent="0.25">
      <c r="K650" s="114"/>
    </row>
    <row r="651" spans="11:11" x14ac:dyDescent="0.25">
      <c r="K651" s="114"/>
    </row>
    <row r="652" spans="11:11" x14ac:dyDescent="0.25">
      <c r="K652" s="114"/>
    </row>
    <row r="653" spans="11:11" x14ac:dyDescent="0.25">
      <c r="K653" s="114"/>
    </row>
    <row r="654" spans="11:11" x14ac:dyDescent="0.25">
      <c r="K654" s="114"/>
    </row>
    <row r="655" spans="11:11" x14ac:dyDescent="0.25">
      <c r="K655" s="114"/>
    </row>
    <row r="656" spans="11:11" x14ac:dyDescent="0.25">
      <c r="K656" s="114"/>
    </row>
    <row r="657" spans="11:11" x14ac:dyDescent="0.25">
      <c r="K657" s="114"/>
    </row>
    <row r="658" spans="11:11" x14ac:dyDescent="0.25">
      <c r="K658" s="114"/>
    </row>
    <row r="659" spans="11:11" x14ac:dyDescent="0.25">
      <c r="K659" s="114"/>
    </row>
    <row r="660" spans="11:11" x14ac:dyDescent="0.25">
      <c r="K660" s="114"/>
    </row>
    <row r="661" spans="11:11" x14ac:dyDescent="0.25">
      <c r="K661" s="114"/>
    </row>
    <row r="662" spans="11:11" x14ac:dyDescent="0.25">
      <c r="K662" s="114"/>
    </row>
    <row r="663" spans="11:11" x14ac:dyDescent="0.25">
      <c r="K663" s="114"/>
    </row>
    <row r="664" spans="11:11" x14ac:dyDescent="0.25">
      <c r="K664" s="114"/>
    </row>
    <row r="665" spans="11:11" x14ac:dyDescent="0.25">
      <c r="K665" s="114"/>
    </row>
    <row r="666" spans="11:11" x14ac:dyDescent="0.25">
      <c r="K666" s="114"/>
    </row>
    <row r="667" spans="11:11" x14ac:dyDescent="0.25">
      <c r="K667" s="114"/>
    </row>
    <row r="668" spans="11:11" x14ac:dyDescent="0.25">
      <c r="K668" s="114"/>
    </row>
    <row r="669" spans="11:11" x14ac:dyDescent="0.25">
      <c r="K669" s="114"/>
    </row>
    <row r="670" spans="11:11" x14ac:dyDescent="0.25">
      <c r="K670" s="114"/>
    </row>
    <row r="671" spans="11:11" x14ac:dyDescent="0.25">
      <c r="K671" s="114"/>
    </row>
    <row r="672" spans="11:11" x14ac:dyDescent="0.25">
      <c r="K672" s="114"/>
    </row>
    <row r="673" spans="11:11" x14ac:dyDescent="0.25">
      <c r="K673" s="114"/>
    </row>
    <row r="674" spans="11:11" x14ac:dyDescent="0.25">
      <c r="K674" s="114"/>
    </row>
    <row r="675" spans="11:11" x14ac:dyDescent="0.25">
      <c r="K675" s="114"/>
    </row>
    <row r="676" spans="11:11" x14ac:dyDescent="0.25">
      <c r="K676" s="114"/>
    </row>
    <row r="677" spans="11:11" x14ac:dyDescent="0.25">
      <c r="K677" s="114"/>
    </row>
    <row r="678" spans="11:11" x14ac:dyDescent="0.25">
      <c r="K678" s="114"/>
    </row>
    <row r="679" spans="11:11" x14ac:dyDescent="0.25">
      <c r="K679" s="114"/>
    </row>
    <row r="680" spans="11:11" x14ac:dyDescent="0.25">
      <c r="K680" s="114"/>
    </row>
    <row r="681" spans="11:11" x14ac:dyDescent="0.25">
      <c r="K681" s="114"/>
    </row>
    <row r="682" spans="11:11" x14ac:dyDescent="0.25">
      <c r="K682" s="114"/>
    </row>
    <row r="683" spans="11:11" x14ac:dyDescent="0.25">
      <c r="K683" s="114"/>
    </row>
    <row r="684" spans="11:11" x14ac:dyDescent="0.25">
      <c r="K684" s="114"/>
    </row>
    <row r="685" spans="11:11" x14ac:dyDescent="0.25">
      <c r="K685" s="114"/>
    </row>
    <row r="686" spans="11:11" x14ac:dyDescent="0.25">
      <c r="K686" s="114"/>
    </row>
    <row r="687" spans="11:11" x14ac:dyDescent="0.25">
      <c r="K687" s="114"/>
    </row>
    <row r="688" spans="11:11" x14ac:dyDescent="0.25">
      <c r="K688" s="114"/>
    </row>
    <row r="689" spans="11:11" x14ac:dyDescent="0.25">
      <c r="K689" s="114"/>
    </row>
    <row r="690" spans="11:11" x14ac:dyDescent="0.25">
      <c r="K690" s="114"/>
    </row>
    <row r="691" spans="11:11" x14ac:dyDescent="0.25">
      <c r="K691" s="114"/>
    </row>
    <row r="692" spans="11:11" x14ac:dyDescent="0.25">
      <c r="K692" s="114"/>
    </row>
    <row r="693" spans="11:11" x14ac:dyDescent="0.25">
      <c r="K693" s="114"/>
    </row>
    <row r="694" spans="11:11" x14ac:dyDescent="0.25">
      <c r="K694" s="114"/>
    </row>
    <row r="695" spans="11:11" x14ac:dyDescent="0.25">
      <c r="K695" s="114"/>
    </row>
    <row r="696" spans="11:11" x14ac:dyDescent="0.25">
      <c r="K696" s="114"/>
    </row>
    <row r="697" spans="11:11" x14ac:dyDescent="0.25">
      <c r="K697" s="114"/>
    </row>
    <row r="698" spans="11:11" x14ac:dyDescent="0.25">
      <c r="K698" s="114"/>
    </row>
    <row r="699" spans="11:11" x14ac:dyDescent="0.25">
      <c r="K699" s="114"/>
    </row>
    <row r="700" spans="11:11" x14ac:dyDescent="0.25">
      <c r="K700" s="114"/>
    </row>
    <row r="701" spans="11:11" x14ac:dyDescent="0.25">
      <c r="K701" s="114"/>
    </row>
    <row r="702" spans="11:11" x14ac:dyDescent="0.25">
      <c r="K702" s="114"/>
    </row>
    <row r="703" spans="11:11" x14ac:dyDescent="0.25">
      <c r="K703" s="114"/>
    </row>
    <row r="704" spans="11:11" x14ac:dyDescent="0.25">
      <c r="K704" s="114"/>
    </row>
    <row r="705" spans="11:11" x14ac:dyDescent="0.25">
      <c r="K705" s="114"/>
    </row>
    <row r="706" spans="11:11" x14ac:dyDescent="0.25">
      <c r="K706" s="114"/>
    </row>
    <row r="707" spans="11:11" x14ac:dyDescent="0.25">
      <c r="K707" s="114"/>
    </row>
    <row r="708" spans="11:11" x14ac:dyDescent="0.25">
      <c r="K708" s="114"/>
    </row>
    <row r="709" spans="11:11" x14ac:dyDescent="0.25">
      <c r="K709" s="114"/>
    </row>
    <row r="710" spans="11:11" x14ac:dyDescent="0.25">
      <c r="K710" s="114"/>
    </row>
    <row r="711" spans="11:11" x14ac:dyDescent="0.25">
      <c r="K711" s="114"/>
    </row>
    <row r="712" spans="11:11" x14ac:dyDescent="0.25">
      <c r="K712" s="114"/>
    </row>
    <row r="713" spans="11:11" x14ac:dyDescent="0.25">
      <c r="K713" s="114"/>
    </row>
    <row r="714" spans="11:11" x14ac:dyDescent="0.25">
      <c r="K714" s="114"/>
    </row>
    <row r="715" spans="11:11" x14ac:dyDescent="0.25">
      <c r="K715" s="114"/>
    </row>
    <row r="716" spans="11:11" x14ac:dyDescent="0.25">
      <c r="K716" s="114"/>
    </row>
    <row r="717" spans="11:11" x14ac:dyDescent="0.25">
      <c r="K717" s="114"/>
    </row>
    <row r="718" spans="11:11" x14ac:dyDescent="0.25">
      <c r="K718" s="114"/>
    </row>
    <row r="719" spans="11:11" x14ac:dyDescent="0.25">
      <c r="K719" s="114"/>
    </row>
    <row r="720" spans="11:11" x14ac:dyDescent="0.25">
      <c r="K720" s="114"/>
    </row>
    <row r="721" spans="11:11" x14ac:dyDescent="0.25">
      <c r="K721" s="114"/>
    </row>
    <row r="722" spans="11:11" x14ac:dyDescent="0.25">
      <c r="K722" s="114"/>
    </row>
    <row r="723" spans="11:11" x14ac:dyDescent="0.25">
      <c r="K723" s="114"/>
    </row>
    <row r="724" spans="11:11" x14ac:dyDescent="0.25">
      <c r="K724" s="114"/>
    </row>
    <row r="725" spans="11:11" x14ac:dyDescent="0.25">
      <c r="K725" s="114"/>
    </row>
    <row r="726" spans="11:11" x14ac:dyDescent="0.25">
      <c r="K726" s="114"/>
    </row>
    <row r="727" spans="11:11" x14ac:dyDescent="0.25">
      <c r="K727" s="114"/>
    </row>
    <row r="728" spans="11:11" x14ac:dyDescent="0.25">
      <c r="K728" s="114"/>
    </row>
    <row r="729" spans="11:11" x14ac:dyDescent="0.25">
      <c r="K729" s="114"/>
    </row>
    <row r="730" spans="11:11" x14ac:dyDescent="0.25">
      <c r="K730" s="114"/>
    </row>
    <row r="731" spans="11:11" x14ac:dyDescent="0.25">
      <c r="K731" s="114"/>
    </row>
    <row r="732" spans="11:11" x14ac:dyDescent="0.25">
      <c r="K732" s="114"/>
    </row>
    <row r="733" spans="11:11" x14ac:dyDescent="0.25">
      <c r="K733" s="114"/>
    </row>
    <row r="734" spans="11:11" x14ac:dyDescent="0.25">
      <c r="K734" s="114"/>
    </row>
    <row r="735" spans="11:11" x14ac:dyDescent="0.25">
      <c r="K735" s="114"/>
    </row>
    <row r="736" spans="11:11" x14ac:dyDescent="0.25">
      <c r="K736" s="114"/>
    </row>
    <row r="737" spans="11:11" x14ac:dyDescent="0.25">
      <c r="K737" s="114"/>
    </row>
    <row r="738" spans="11:11" x14ac:dyDescent="0.25">
      <c r="K738" s="114"/>
    </row>
    <row r="739" spans="11:11" x14ac:dyDescent="0.25">
      <c r="K739" s="114"/>
    </row>
    <row r="740" spans="11:11" x14ac:dyDescent="0.25">
      <c r="K740" s="114"/>
    </row>
    <row r="741" spans="11:11" x14ac:dyDescent="0.25">
      <c r="K741" s="114"/>
    </row>
    <row r="742" spans="11:11" x14ac:dyDescent="0.25">
      <c r="K742" s="114"/>
    </row>
    <row r="743" spans="11:11" x14ac:dyDescent="0.25">
      <c r="K743" s="114"/>
    </row>
    <row r="744" spans="11:11" x14ac:dyDescent="0.25">
      <c r="K744" s="114"/>
    </row>
    <row r="745" spans="11:11" x14ac:dyDescent="0.25">
      <c r="K745" s="114"/>
    </row>
    <row r="746" spans="11:11" x14ac:dyDescent="0.25">
      <c r="K746" s="114"/>
    </row>
    <row r="747" spans="11:11" x14ac:dyDescent="0.25">
      <c r="K747" s="114"/>
    </row>
    <row r="748" spans="11:11" x14ac:dyDescent="0.25">
      <c r="K748" s="114"/>
    </row>
    <row r="749" spans="11:11" x14ac:dyDescent="0.25">
      <c r="K749" s="114"/>
    </row>
    <row r="750" spans="11:11" x14ac:dyDescent="0.25">
      <c r="K750" s="114"/>
    </row>
    <row r="751" spans="11:11" x14ac:dyDescent="0.25">
      <c r="K751" s="114"/>
    </row>
    <row r="752" spans="11:11" x14ac:dyDescent="0.25">
      <c r="K752" s="114"/>
    </row>
    <row r="753" spans="11:11" x14ac:dyDescent="0.25">
      <c r="K753" s="114"/>
    </row>
    <row r="754" spans="11:11" x14ac:dyDescent="0.25">
      <c r="K754" s="114"/>
    </row>
    <row r="755" spans="11:11" x14ac:dyDescent="0.25">
      <c r="K755" s="114"/>
    </row>
    <row r="756" spans="11:11" x14ac:dyDescent="0.25">
      <c r="K756" s="114"/>
    </row>
    <row r="757" spans="11:11" x14ac:dyDescent="0.25">
      <c r="K757" s="114"/>
    </row>
    <row r="758" spans="11:11" x14ac:dyDescent="0.25">
      <c r="K758" s="114"/>
    </row>
    <row r="759" spans="11:11" x14ac:dyDescent="0.25">
      <c r="K759" s="114"/>
    </row>
    <row r="760" spans="11:11" x14ac:dyDescent="0.25">
      <c r="K760" s="114"/>
    </row>
    <row r="761" spans="11:11" x14ac:dyDescent="0.25">
      <c r="K761" s="114"/>
    </row>
    <row r="762" spans="11:11" x14ac:dyDescent="0.25">
      <c r="K762" s="114"/>
    </row>
    <row r="763" spans="11:11" x14ac:dyDescent="0.25">
      <c r="K763" s="114"/>
    </row>
    <row r="764" spans="11:11" x14ac:dyDescent="0.25">
      <c r="K764" s="114"/>
    </row>
    <row r="765" spans="11:11" x14ac:dyDescent="0.25">
      <c r="K765" s="114"/>
    </row>
    <row r="766" spans="11:11" x14ac:dyDescent="0.25">
      <c r="K766" s="114"/>
    </row>
    <row r="767" spans="11:11" x14ac:dyDescent="0.25">
      <c r="K767" s="114"/>
    </row>
    <row r="768" spans="11:11" x14ac:dyDescent="0.25">
      <c r="K768" s="114"/>
    </row>
    <row r="769" spans="11:11" x14ac:dyDescent="0.25">
      <c r="K769" s="114"/>
    </row>
    <row r="770" spans="11:11" x14ac:dyDescent="0.25">
      <c r="K770" s="114"/>
    </row>
    <row r="771" spans="11:11" x14ac:dyDescent="0.25">
      <c r="K771" s="114"/>
    </row>
    <row r="772" spans="11:11" x14ac:dyDescent="0.25">
      <c r="K772" s="114"/>
    </row>
    <row r="773" spans="11:11" x14ac:dyDescent="0.25">
      <c r="K773" s="114"/>
    </row>
    <row r="774" spans="11:11" x14ac:dyDescent="0.25">
      <c r="K774" s="114"/>
    </row>
    <row r="775" spans="11:11" x14ac:dyDescent="0.25">
      <c r="K775" s="114"/>
    </row>
    <row r="776" spans="11:11" x14ac:dyDescent="0.25">
      <c r="K776" s="114"/>
    </row>
    <row r="777" spans="11:11" x14ac:dyDescent="0.25">
      <c r="K777" s="114"/>
    </row>
    <row r="778" spans="11:11" x14ac:dyDescent="0.25">
      <c r="K778" s="114"/>
    </row>
    <row r="779" spans="11:11" x14ac:dyDescent="0.25">
      <c r="K779" s="114"/>
    </row>
    <row r="780" spans="11:11" x14ac:dyDescent="0.25">
      <c r="K780" s="114"/>
    </row>
    <row r="781" spans="11:11" x14ac:dyDescent="0.25">
      <c r="K781" s="114"/>
    </row>
    <row r="782" spans="11:11" x14ac:dyDescent="0.25">
      <c r="K782" s="114"/>
    </row>
    <row r="783" spans="11:11" x14ac:dyDescent="0.25">
      <c r="K783" s="114"/>
    </row>
    <row r="784" spans="11:11" x14ac:dyDescent="0.25">
      <c r="K784" s="114"/>
    </row>
    <row r="785" spans="11:11" x14ac:dyDescent="0.25">
      <c r="K785" s="114"/>
    </row>
    <row r="786" spans="11:11" x14ac:dyDescent="0.25">
      <c r="K786" s="114"/>
    </row>
    <row r="787" spans="11:11" x14ac:dyDescent="0.25">
      <c r="K787" s="114"/>
    </row>
    <row r="788" spans="11:11" x14ac:dyDescent="0.25">
      <c r="K788" s="114"/>
    </row>
    <row r="789" spans="11:11" x14ac:dyDescent="0.25">
      <c r="K789" s="114"/>
    </row>
    <row r="790" spans="11:11" x14ac:dyDescent="0.25">
      <c r="K790" s="114"/>
    </row>
    <row r="791" spans="11:11" x14ac:dyDescent="0.25">
      <c r="K791" s="114"/>
    </row>
    <row r="792" spans="11:11" x14ac:dyDescent="0.25">
      <c r="K792" s="114"/>
    </row>
    <row r="793" spans="11:11" x14ac:dyDescent="0.25">
      <c r="K793" s="114"/>
    </row>
    <row r="794" spans="11:11" x14ac:dyDescent="0.25">
      <c r="K794" s="114"/>
    </row>
    <row r="795" spans="11:11" x14ac:dyDescent="0.25">
      <c r="K795" s="114"/>
    </row>
    <row r="796" spans="11:11" x14ac:dyDescent="0.25">
      <c r="K796" s="114"/>
    </row>
    <row r="797" spans="11:11" x14ac:dyDescent="0.25">
      <c r="K797" s="114"/>
    </row>
    <row r="798" spans="11:11" x14ac:dyDescent="0.25">
      <c r="K798" s="114"/>
    </row>
    <row r="799" spans="11:11" x14ac:dyDescent="0.25">
      <c r="K799" s="114"/>
    </row>
    <row r="800" spans="11:11" x14ac:dyDescent="0.25">
      <c r="K800" s="114"/>
    </row>
    <row r="801" spans="11:11" x14ac:dyDescent="0.25">
      <c r="K801" s="114"/>
    </row>
    <row r="802" spans="11:11" x14ac:dyDescent="0.25">
      <c r="K802" s="114"/>
    </row>
    <row r="803" spans="11:11" x14ac:dyDescent="0.25">
      <c r="K803" s="114"/>
    </row>
    <row r="804" spans="11:11" x14ac:dyDescent="0.25">
      <c r="K804" s="114"/>
    </row>
    <row r="805" spans="11:11" x14ac:dyDescent="0.25">
      <c r="K805" s="114"/>
    </row>
    <row r="806" spans="11:11" x14ac:dyDescent="0.25">
      <c r="K806" s="114"/>
    </row>
    <row r="807" spans="11:11" x14ac:dyDescent="0.25">
      <c r="K807" s="114"/>
    </row>
    <row r="808" spans="11:11" x14ac:dyDescent="0.25">
      <c r="K808" s="114"/>
    </row>
    <row r="809" spans="11:11" x14ac:dyDescent="0.25">
      <c r="K809" s="114"/>
    </row>
    <row r="810" spans="11:11" x14ac:dyDescent="0.25">
      <c r="K810" s="114"/>
    </row>
    <row r="811" spans="11:11" x14ac:dyDescent="0.25">
      <c r="K811" s="114"/>
    </row>
    <row r="812" spans="11:11" x14ac:dyDescent="0.25">
      <c r="K812" s="114"/>
    </row>
    <row r="813" spans="11:11" x14ac:dyDescent="0.25">
      <c r="K813" s="114"/>
    </row>
    <row r="814" spans="11:11" x14ac:dyDescent="0.25">
      <c r="K814" s="114"/>
    </row>
    <row r="815" spans="11:11" x14ac:dyDescent="0.25">
      <c r="K815" s="114"/>
    </row>
    <row r="816" spans="11:11" x14ac:dyDescent="0.25">
      <c r="K816" s="114"/>
    </row>
    <row r="817" spans="11:11" x14ac:dyDescent="0.25">
      <c r="K817" s="114"/>
    </row>
    <row r="818" spans="11:11" x14ac:dyDescent="0.25">
      <c r="K818" s="114"/>
    </row>
    <row r="819" spans="11:11" x14ac:dyDescent="0.25">
      <c r="K819" s="114"/>
    </row>
    <row r="820" spans="11:11" x14ac:dyDescent="0.25">
      <c r="K820" s="114"/>
    </row>
    <row r="821" spans="11:11" x14ac:dyDescent="0.25">
      <c r="K821" s="114"/>
    </row>
    <row r="822" spans="11:11" x14ac:dyDescent="0.25">
      <c r="K822" s="114"/>
    </row>
    <row r="823" spans="11:11" x14ac:dyDescent="0.25">
      <c r="K823" s="114"/>
    </row>
    <row r="824" spans="11:11" x14ac:dyDescent="0.25">
      <c r="K824" s="114"/>
    </row>
    <row r="825" spans="11:11" x14ac:dyDescent="0.25">
      <c r="K825" s="114"/>
    </row>
    <row r="826" spans="11:11" x14ac:dyDescent="0.25">
      <c r="K826" s="114"/>
    </row>
    <row r="827" spans="11:11" x14ac:dyDescent="0.25">
      <c r="K827" s="114"/>
    </row>
    <row r="828" spans="11:11" x14ac:dyDescent="0.25">
      <c r="K828" s="114"/>
    </row>
    <row r="829" spans="11:11" x14ac:dyDescent="0.25">
      <c r="K829" s="114"/>
    </row>
    <row r="830" spans="11:11" x14ac:dyDescent="0.25">
      <c r="K830" s="114"/>
    </row>
    <row r="831" spans="11:11" x14ac:dyDescent="0.25">
      <c r="K831" s="114"/>
    </row>
    <row r="832" spans="11:11" x14ac:dyDescent="0.25">
      <c r="K832" s="114"/>
    </row>
    <row r="833" spans="11:11" x14ac:dyDescent="0.25">
      <c r="K833" s="114"/>
    </row>
    <row r="834" spans="11:11" x14ac:dyDescent="0.25">
      <c r="K834" s="114"/>
    </row>
    <row r="835" spans="11:11" x14ac:dyDescent="0.25">
      <c r="K835" s="114"/>
    </row>
    <row r="836" spans="11:11" x14ac:dyDescent="0.25">
      <c r="K836" s="114"/>
    </row>
    <row r="837" spans="11:11" x14ac:dyDescent="0.25">
      <c r="K837" s="114"/>
    </row>
    <row r="838" spans="11:11" x14ac:dyDescent="0.25">
      <c r="K838" s="114"/>
    </row>
    <row r="839" spans="11:11" x14ac:dyDescent="0.25">
      <c r="K839" s="114"/>
    </row>
    <row r="840" spans="11:11" x14ac:dyDescent="0.25">
      <c r="K840" s="114"/>
    </row>
    <row r="841" spans="11:11" x14ac:dyDescent="0.25">
      <c r="K841" s="114"/>
    </row>
    <row r="842" spans="11:11" x14ac:dyDescent="0.25">
      <c r="K842" s="114"/>
    </row>
    <row r="843" spans="11:11" x14ac:dyDescent="0.25">
      <c r="K843" s="114"/>
    </row>
    <row r="844" spans="11:11" x14ac:dyDescent="0.25">
      <c r="K844" s="114"/>
    </row>
    <row r="845" spans="11:11" x14ac:dyDescent="0.25">
      <c r="K845" s="114"/>
    </row>
    <row r="846" spans="11:11" x14ac:dyDescent="0.25">
      <c r="K846" s="114"/>
    </row>
    <row r="847" spans="11:11" x14ac:dyDescent="0.25">
      <c r="K847" s="114"/>
    </row>
    <row r="848" spans="11:11" x14ac:dyDescent="0.25">
      <c r="K848" s="114"/>
    </row>
    <row r="849" spans="11:11" x14ac:dyDescent="0.25">
      <c r="K849" s="114"/>
    </row>
    <row r="850" spans="11:11" x14ac:dyDescent="0.25">
      <c r="K850" s="114"/>
    </row>
    <row r="851" spans="11:11" x14ac:dyDescent="0.25">
      <c r="K851" s="114"/>
    </row>
    <row r="852" spans="11:11" x14ac:dyDescent="0.25">
      <c r="K852" s="114"/>
    </row>
    <row r="853" spans="11:11" x14ac:dyDescent="0.25">
      <c r="K853" s="114"/>
    </row>
    <row r="854" spans="11:11" x14ac:dyDescent="0.25">
      <c r="K854" s="114"/>
    </row>
    <row r="855" spans="11:11" x14ac:dyDescent="0.25">
      <c r="K855" s="114"/>
    </row>
    <row r="856" spans="11:11" x14ac:dyDescent="0.25">
      <c r="K856" s="114"/>
    </row>
    <row r="857" spans="11:11" x14ac:dyDescent="0.25">
      <c r="K857" s="114"/>
    </row>
    <row r="858" spans="11:11" x14ac:dyDescent="0.25">
      <c r="K858" s="114"/>
    </row>
    <row r="859" spans="11:11" x14ac:dyDescent="0.25">
      <c r="K859" s="114"/>
    </row>
    <row r="860" spans="11:11" x14ac:dyDescent="0.25">
      <c r="K860" s="114"/>
    </row>
    <row r="861" spans="11:11" x14ac:dyDescent="0.25">
      <c r="K861" s="114"/>
    </row>
    <row r="862" spans="11:11" x14ac:dyDescent="0.25">
      <c r="K862" s="114"/>
    </row>
    <row r="863" spans="11:11" x14ac:dyDescent="0.25">
      <c r="K863" s="114"/>
    </row>
    <row r="864" spans="11:11" x14ac:dyDescent="0.25">
      <c r="K864" s="114"/>
    </row>
    <row r="865" spans="11:11" x14ac:dyDescent="0.25">
      <c r="K865" s="114"/>
    </row>
    <row r="866" spans="11:11" x14ac:dyDescent="0.25">
      <c r="K866" s="114"/>
    </row>
    <row r="867" spans="11:11" x14ac:dyDescent="0.25">
      <c r="K867" s="114"/>
    </row>
    <row r="868" spans="11:11" x14ac:dyDescent="0.25">
      <c r="K868" s="114"/>
    </row>
    <row r="869" spans="11:11" x14ac:dyDescent="0.25">
      <c r="K869" s="114"/>
    </row>
    <row r="870" spans="11:11" x14ac:dyDescent="0.25">
      <c r="K870" s="114"/>
    </row>
    <row r="871" spans="11:11" x14ac:dyDescent="0.25">
      <c r="K871" s="114"/>
    </row>
    <row r="872" spans="11:11" x14ac:dyDescent="0.25">
      <c r="K872" s="114"/>
    </row>
    <row r="873" spans="11:11" x14ac:dyDescent="0.25">
      <c r="K873" s="114"/>
    </row>
    <row r="874" spans="11:11" x14ac:dyDescent="0.25">
      <c r="K874" s="114"/>
    </row>
    <row r="875" spans="11:11" x14ac:dyDescent="0.25">
      <c r="K875" s="114"/>
    </row>
    <row r="876" spans="11:11" x14ac:dyDescent="0.25">
      <c r="K876" s="114"/>
    </row>
    <row r="877" spans="11:11" x14ac:dyDescent="0.25">
      <c r="K877" s="114"/>
    </row>
    <row r="878" spans="11:11" x14ac:dyDescent="0.25">
      <c r="K878" s="114"/>
    </row>
    <row r="879" spans="11:11" x14ac:dyDescent="0.25">
      <c r="K879" s="114"/>
    </row>
    <row r="880" spans="11:11" x14ac:dyDescent="0.25">
      <c r="K880" s="114"/>
    </row>
    <row r="881" spans="11:11" x14ac:dyDescent="0.25">
      <c r="K881" s="114"/>
    </row>
    <row r="882" spans="11:11" x14ac:dyDescent="0.25">
      <c r="K882" s="114"/>
    </row>
    <row r="883" spans="11:11" x14ac:dyDescent="0.25">
      <c r="K883" s="114"/>
    </row>
    <row r="884" spans="11:11" x14ac:dyDescent="0.25">
      <c r="K884" s="114"/>
    </row>
    <row r="885" spans="11:11" x14ac:dyDescent="0.25">
      <c r="K885" s="114"/>
    </row>
    <row r="886" spans="11:11" x14ac:dyDescent="0.25">
      <c r="K886" s="114"/>
    </row>
    <row r="887" spans="11:11" x14ac:dyDescent="0.25">
      <c r="K887" s="114"/>
    </row>
    <row r="888" spans="11:11" x14ac:dyDescent="0.25">
      <c r="K888" s="114"/>
    </row>
    <row r="889" spans="11:11" x14ac:dyDescent="0.25">
      <c r="K889" s="114"/>
    </row>
    <row r="890" spans="11:11" x14ac:dyDescent="0.25">
      <c r="K890" s="114"/>
    </row>
    <row r="891" spans="11:11" x14ac:dyDescent="0.25">
      <c r="K891" s="114"/>
    </row>
    <row r="892" spans="11:11" x14ac:dyDescent="0.25">
      <c r="K892" s="114"/>
    </row>
    <row r="893" spans="11:11" x14ac:dyDescent="0.25">
      <c r="K893" s="114"/>
    </row>
    <row r="894" spans="11:11" x14ac:dyDescent="0.25">
      <c r="K894" s="114"/>
    </row>
    <row r="895" spans="11:11" x14ac:dyDescent="0.25">
      <c r="K895" s="114"/>
    </row>
    <row r="896" spans="11:11" x14ac:dyDescent="0.25">
      <c r="K896" s="114"/>
    </row>
    <row r="897" spans="11:11" x14ac:dyDescent="0.25">
      <c r="K897" s="114"/>
    </row>
    <row r="898" spans="11:11" x14ac:dyDescent="0.25">
      <c r="K898" s="114"/>
    </row>
    <row r="899" spans="11:11" x14ac:dyDescent="0.25">
      <c r="K899" s="114"/>
    </row>
    <row r="900" spans="11:11" x14ac:dyDescent="0.25">
      <c r="K900" s="114"/>
    </row>
    <row r="901" spans="11:11" x14ac:dyDescent="0.25">
      <c r="K901" s="114"/>
    </row>
    <row r="902" spans="11:11" x14ac:dyDescent="0.25">
      <c r="K902" s="114"/>
    </row>
    <row r="903" spans="11:11" x14ac:dyDescent="0.25">
      <c r="K903" s="114"/>
    </row>
    <row r="904" spans="11:11" x14ac:dyDescent="0.25">
      <c r="K904" s="114"/>
    </row>
    <row r="905" spans="11:11" x14ac:dyDescent="0.25">
      <c r="K905" s="114"/>
    </row>
    <row r="906" spans="11:11" x14ac:dyDescent="0.25">
      <c r="K906" s="114"/>
    </row>
    <row r="907" spans="11:11" x14ac:dyDescent="0.25">
      <c r="K907" s="114"/>
    </row>
    <row r="908" spans="11:11" x14ac:dyDescent="0.25">
      <c r="K908" s="114"/>
    </row>
    <row r="909" spans="11:11" x14ac:dyDescent="0.25">
      <c r="K909" s="114"/>
    </row>
    <row r="910" spans="11:11" x14ac:dyDescent="0.25">
      <c r="K910" s="114"/>
    </row>
    <row r="911" spans="11:11" x14ac:dyDescent="0.25">
      <c r="K911" s="114"/>
    </row>
    <row r="912" spans="11:11" x14ac:dyDescent="0.25">
      <c r="K912" s="114"/>
    </row>
    <row r="913" spans="11:11" x14ac:dyDescent="0.25">
      <c r="K913" s="114"/>
    </row>
    <row r="914" spans="11:11" x14ac:dyDescent="0.25">
      <c r="K914" s="114"/>
    </row>
    <row r="915" spans="11:11" x14ac:dyDescent="0.25">
      <c r="K915" s="114"/>
    </row>
    <row r="916" spans="11:11" x14ac:dyDescent="0.25">
      <c r="K916" s="114"/>
    </row>
    <row r="917" spans="11:11" x14ac:dyDescent="0.25">
      <c r="K917" s="114"/>
    </row>
    <row r="918" spans="11:11" x14ac:dyDescent="0.25">
      <c r="K918" s="114"/>
    </row>
    <row r="919" spans="11:11" x14ac:dyDescent="0.25">
      <c r="K919" s="114"/>
    </row>
    <row r="920" spans="11:11" x14ac:dyDescent="0.25">
      <c r="K920" s="114"/>
    </row>
    <row r="921" spans="11:11" x14ac:dyDescent="0.25">
      <c r="K921" s="114"/>
    </row>
    <row r="922" spans="11:11" x14ac:dyDescent="0.25">
      <c r="K922" s="114"/>
    </row>
    <row r="923" spans="11:11" x14ac:dyDescent="0.25">
      <c r="K923" s="114"/>
    </row>
    <row r="924" spans="11:11" x14ac:dyDescent="0.25">
      <c r="K924" s="114"/>
    </row>
    <row r="925" spans="11:11" x14ac:dyDescent="0.25">
      <c r="K925" s="114"/>
    </row>
    <row r="926" spans="11:11" x14ac:dyDescent="0.25">
      <c r="K926" s="114"/>
    </row>
    <row r="927" spans="11:11" x14ac:dyDescent="0.25">
      <c r="K927" s="114"/>
    </row>
    <row r="928" spans="11:11" x14ac:dyDescent="0.25">
      <c r="K928" s="114"/>
    </row>
    <row r="929" spans="11:11" x14ac:dyDescent="0.25">
      <c r="K929" s="114"/>
    </row>
    <row r="930" spans="11:11" x14ac:dyDescent="0.25">
      <c r="K930" s="114"/>
    </row>
    <row r="931" spans="11:11" x14ac:dyDescent="0.25">
      <c r="K931" s="114"/>
    </row>
    <row r="932" spans="11:11" x14ac:dyDescent="0.25">
      <c r="K932" s="114"/>
    </row>
    <row r="933" spans="11:11" x14ac:dyDescent="0.25">
      <c r="K933" s="114"/>
    </row>
    <row r="934" spans="11:11" x14ac:dyDescent="0.25">
      <c r="K934" s="114"/>
    </row>
    <row r="935" spans="11:11" x14ac:dyDescent="0.25">
      <c r="K935" s="114"/>
    </row>
    <row r="936" spans="11:11" x14ac:dyDescent="0.25">
      <c r="K936" s="114"/>
    </row>
    <row r="937" spans="11:11" x14ac:dyDescent="0.25">
      <c r="K937" s="114"/>
    </row>
    <row r="938" spans="11:11" x14ac:dyDescent="0.25">
      <c r="K938" s="114"/>
    </row>
    <row r="939" spans="11:11" x14ac:dyDescent="0.25">
      <c r="K939" s="114"/>
    </row>
    <row r="940" spans="11:11" x14ac:dyDescent="0.25">
      <c r="K940" s="114"/>
    </row>
    <row r="941" spans="11:11" x14ac:dyDescent="0.25">
      <c r="K941" s="114"/>
    </row>
    <row r="942" spans="11:11" x14ac:dyDescent="0.25">
      <c r="K942" s="114"/>
    </row>
    <row r="943" spans="11:11" x14ac:dyDescent="0.25">
      <c r="K943" s="114"/>
    </row>
    <row r="944" spans="11:11" x14ac:dyDescent="0.25">
      <c r="K944" s="114"/>
    </row>
    <row r="945" spans="11:11" x14ac:dyDescent="0.25">
      <c r="K945" s="114"/>
    </row>
    <row r="946" spans="11:11" x14ac:dyDescent="0.25">
      <c r="K946" s="114"/>
    </row>
    <row r="947" spans="11:11" x14ac:dyDescent="0.25">
      <c r="K947" s="114"/>
    </row>
    <row r="948" spans="11:11" x14ac:dyDescent="0.25">
      <c r="K948" s="114"/>
    </row>
    <row r="949" spans="11:11" x14ac:dyDescent="0.25">
      <c r="K949" s="114"/>
    </row>
    <row r="950" spans="11:11" x14ac:dyDescent="0.25">
      <c r="K950" s="114"/>
    </row>
    <row r="951" spans="11:11" x14ac:dyDescent="0.25">
      <c r="K951" s="114"/>
    </row>
    <row r="952" spans="11:11" x14ac:dyDescent="0.25">
      <c r="K952" s="114"/>
    </row>
    <row r="953" spans="11:11" x14ac:dyDescent="0.25">
      <c r="K953" s="114"/>
    </row>
    <row r="954" spans="11:11" x14ac:dyDescent="0.25">
      <c r="K954" s="114"/>
    </row>
    <row r="955" spans="11:11" x14ac:dyDescent="0.25">
      <c r="K955" s="114"/>
    </row>
    <row r="956" spans="11:11" x14ac:dyDescent="0.25">
      <c r="K956" s="114"/>
    </row>
    <row r="957" spans="11:11" x14ac:dyDescent="0.25">
      <c r="K957" s="114"/>
    </row>
    <row r="958" spans="11:11" x14ac:dyDescent="0.25">
      <c r="K958" s="114"/>
    </row>
    <row r="959" spans="11:11" x14ac:dyDescent="0.25">
      <c r="K959" s="114"/>
    </row>
    <row r="960" spans="11:11" x14ac:dyDescent="0.25">
      <c r="K960" s="114"/>
    </row>
    <row r="961" spans="11:11" x14ac:dyDescent="0.25">
      <c r="K961" s="114"/>
    </row>
    <row r="962" spans="11:11" x14ac:dyDescent="0.25">
      <c r="K962" s="114"/>
    </row>
    <row r="963" spans="11:11" x14ac:dyDescent="0.25">
      <c r="K963" s="114"/>
    </row>
    <row r="964" spans="11:11" x14ac:dyDescent="0.25">
      <c r="K964" s="114"/>
    </row>
    <row r="965" spans="11:11" x14ac:dyDescent="0.25">
      <c r="K965" s="114"/>
    </row>
    <row r="966" spans="11:11" x14ac:dyDescent="0.25">
      <c r="K966" s="114"/>
    </row>
    <row r="967" spans="11:11" x14ac:dyDescent="0.25">
      <c r="K967" s="114"/>
    </row>
    <row r="968" spans="11:11" x14ac:dyDescent="0.25">
      <c r="K968" s="114"/>
    </row>
    <row r="969" spans="11:11" x14ac:dyDescent="0.25">
      <c r="K969" s="114"/>
    </row>
    <row r="970" spans="11:11" x14ac:dyDescent="0.25">
      <c r="K970" s="114"/>
    </row>
    <row r="971" spans="11:11" x14ac:dyDescent="0.25">
      <c r="K971" s="114"/>
    </row>
    <row r="972" spans="11:11" x14ac:dyDescent="0.25">
      <c r="K972" s="114"/>
    </row>
    <row r="973" spans="11:11" x14ac:dyDescent="0.25">
      <c r="K973" s="114"/>
    </row>
    <row r="974" spans="11:11" x14ac:dyDescent="0.25">
      <c r="K974" s="114"/>
    </row>
    <row r="975" spans="11:11" x14ac:dyDescent="0.25">
      <c r="K975" s="114"/>
    </row>
    <row r="976" spans="11:11" x14ac:dyDescent="0.25">
      <c r="K976" s="114"/>
    </row>
    <row r="977" spans="11:11" x14ac:dyDescent="0.25">
      <c r="K977" s="114"/>
    </row>
    <row r="978" spans="11:11" x14ac:dyDescent="0.25">
      <c r="K978" s="114"/>
    </row>
    <row r="979" spans="11:11" x14ac:dyDescent="0.25">
      <c r="K979" s="114"/>
    </row>
    <row r="980" spans="11:11" x14ac:dyDescent="0.25">
      <c r="K980" s="114"/>
    </row>
    <row r="981" spans="11:11" x14ac:dyDescent="0.25">
      <c r="K981" s="114"/>
    </row>
    <row r="982" spans="11:11" x14ac:dyDescent="0.25">
      <c r="K982" s="114"/>
    </row>
    <row r="983" spans="11:11" x14ac:dyDescent="0.25">
      <c r="K983" s="114"/>
    </row>
    <row r="984" spans="11:11" x14ac:dyDescent="0.25">
      <c r="K984" s="114"/>
    </row>
    <row r="985" spans="11:11" x14ac:dyDescent="0.25">
      <c r="K985" s="114"/>
    </row>
    <row r="986" spans="11:11" x14ac:dyDescent="0.25">
      <c r="K986" s="114"/>
    </row>
    <row r="987" spans="11:11" x14ac:dyDescent="0.25">
      <c r="K987" s="114"/>
    </row>
    <row r="988" spans="11:11" x14ac:dyDescent="0.25">
      <c r="K988" s="114"/>
    </row>
    <row r="989" spans="11:11" x14ac:dyDescent="0.25">
      <c r="K989" s="114"/>
    </row>
    <row r="990" spans="11:11" x14ac:dyDescent="0.25">
      <c r="K990" s="114"/>
    </row>
    <row r="991" spans="11:11" x14ac:dyDescent="0.25">
      <c r="K991" s="114"/>
    </row>
    <row r="992" spans="11:11" x14ac:dyDescent="0.25">
      <c r="K992" s="114"/>
    </row>
    <row r="993" spans="11:11" x14ac:dyDescent="0.25">
      <c r="K993" s="114"/>
    </row>
    <row r="994" spans="11:11" x14ac:dyDescent="0.25">
      <c r="K994" s="114"/>
    </row>
    <row r="995" spans="11:11" x14ac:dyDescent="0.25">
      <c r="K995" s="114"/>
    </row>
    <row r="996" spans="11:11" x14ac:dyDescent="0.25">
      <c r="K996" s="114"/>
    </row>
    <row r="997" spans="11:11" x14ac:dyDescent="0.25">
      <c r="K997" s="114"/>
    </row>
    <row r="998" spans="11:11" x14ac:dyDescent="0.25">
      <c r="K998" s="114"/>
    </row>
    <row r="999" spans="11:11" x14ac:dyDescent="0.25">
      <c r="K999" s="114"/>
    </row>
    <row r="1000" spans="11:11" x14ac:dyDescent="0.25">
      <c r="K1000" s="114"/>
    </row>
    <row r="1001" spans="11:11" x14ac:dyDescent="0.25">
      <c r="K1001" s="114"/>
    </row>
    <row r="1002" spans="11:11" x14ac:dyDescent="0.25">
      <c r="K1002" s="114"/>
    </row>
    <row r="1003" spans="11:11" x14ac:dyDescent="0.25">
      <c r="K1003" s="114"/>
    </row>
    <row r="1004" spans="11:11" x14ac:dyDescent="0.25">
      <c r="K1004" s="114"/>
    </row>
    <row r="1005" spans="11:11" x14ac:dyDescent="0.25">
      <c r="K1005" s="114"/>
    </row>
    <row r="1006" spans="11:11" x14ac:dyDescent="0.25">
      <c r="K1006" s="114"/>
    </row>
    <row r="1007" spans="11:11" x14ac:dyDescent="0.25">
      <c r="K1007" s="114"/>
    </row>
    <row r="1008" spans="11:11" x14ac:dyDescent="0.25">
      <c r="K1008" s="114"/>
    </row>
    <row r="1009" spans="11:11" x14ac:dyDescent="0.25">
      <c r="K1009" s="114"/>
    </row>
    <row r="1010" spans="11:11" x14ac:dyDescent="0.25">
      <c r="K1010" s="114"/>
    </row>
    <row r="1011" spans="11:11" x14ac:dyDescent="0.25">
      <c r="K1011" s="114"/>
    </row>
    <row r="1012" spans="11:11" x14ac:dyDescent="0.25">
      <c r="K1012" s="114"/>
    </row>
    <row r="1013" spans="11:11" x14ac:dyDescent="0.25">
      <c r="K1013" s="114"/>
    </row>
    <row r="1014" spans="11:11" x14ac:dyDescent="0.25">
      <c r="K1014" s="114"/>
    </row>
    <row r="1015" spans="11:11" x14ac:dyDescent="0.25">
      <c r="K1015" s="114"/>
    </row>
    <row r="1016" spans="11:11" x14ac:dyDescent="0.25">
      <c r="K1016" s="114"/>
    </row>
    <row r="1017" spans="11:11" x14ac:dyDescent="0.25">
      <c r="K1017" s="114"/>
    </row>
    <row r="1018" spans="11:11" x14ac:dyDescent="0.25">
      <c r="K1018" s="114"/>
    </row>
    <row r="1019" spans="11:11" x14ac:dyDescent="0.25">
      <c r="K1019" s="114"/>
    </row>
    <row r="1020" spans="11:11" x14ac:dyDescent="0.25">
      <c r="K1020" s="114"/>
    </row>
    <row r="1021" spans="11:11" x14ac:dyDescent="0.25">
      <c r="K1021" s="114"/>
    </row>
    <row r="1022" spans="11:11" x14ac:dyDescent="0.25">
      <c r="K1022" s="114"/>
    </row>
    <row r="1023" spans="11:11" x14ac:dyDescent="0.25">
      <c r="K1023" s="114"/>
    </row>
    <row r="1024" spans="11:11" x14ac:dyDescent="0.25">
      <c r="K1024" s="114"/>
    </row>
    <row r="1025" spans="11:11" x14ac:dyDescent="0.25">
      <c r="K1025" s="114"/>
    </row>
    <row r="1026" spans="11:11" x14ac:dyDescent="0.25">
      <c r="K1026" s="114"/>
    </row>
    <row r="1027" spans="11:11" x14ac:dyDescent="0.25">
      <c r="K1027" s="114"/>
    </row>
    <row r="1028" spans="11:11" x14ac:dyDescent="0.25">
      <c r="K1028" s="114"/>
    </row>
    <row r="1029" spans="11:11" x14ac:dyDescent="0.25">
      <c r="K1029" s="114"/>
    </row>
    <row r="1030" spans="11:11" x14ac:dyDescent="0.25">
      <c r="K1030" s="114"/>
    </row>
    <row r="1031" spans="11:11" x14ac:dyDescent="0.25">
      <c r="K1031" s="114"/>
    </row>
    <row r="1032" spans="11:11" x14ac:dyDescent="0.25">
      <c r="K1032" s="114"/>
    </row>
    <row r="1033" spans="11:11" x14ac:dyDescent="0.25">
      <c r="K1033" s="114"/>
    </row>
    <row r="1034" spans="11:11" x14ac:dyDescent="0.25">
      <c r="K1034" s="114"/>
    </row>
    <row r="1035" spans="11:11" x14ac:dyDescent="0.25">
      <c r="K1035" s="114"/>
    </row>
    <row r="1036" spans="11:11" x14ac:dyDescent="0.25">
      <c r="K1036" s="114"/>
    </row>
    <row r="1037" spans="11:11" x14ac:dyDescent="0.25">
      <c r="K1037" s="114"/>
    </row>
    <row r="1038" spans="11:11" x14ac:dyDescent="0.25">
      <c r="K1038" s="114"/>
    </row>
    <row r="1039" spans="11:11" x14ac:dyDescent="0.25">
      <c r="K1039" s="114"/>
    </row>
    <row r="1040" spans="11:11" x14ac:dyDescent="0.25">
      <c r="K1040" s="114"/>
    </row>
    <row r="1041" spans="11:11" x14ac:dyDescent="0.25">
      <c r="K1041" s="114"/>
    </row>
    <row r="1042" spans="11:11" x14ac:dyDescent="0.25">
      <c r="K1042" s="114"/>
    </row>
    <row r="1043" spans="11:11" x14ac:dyDescent="0.25">
      <c r="K1043" s="114"/>
    </row>
    <row r="1044" spans="11:11" x14ac:dyDescent="0.25">
      <c r="K1044" s="114"/>
    </row>
    <row r="1045" spans="11:11" x14ac:dyDescent="0.25">
      <c r="K1045" s="114"/>
    </row>
    <row r="1046" spans="11:11" x14ac:dyDescent="0.25">
      <c r="K1046" s="114"/>
    </row>
    <row r="1047" spans="11:11" x14ac:dyDescent="0.25">
      <c r="K1047" s="114"/>
    </row>
    <row r="1048" spans="11:11" x14ac:dyDescent="0.25">
      <c r="K1048" s="114"/>
    </row>
    <row r="1049" spans="11:11" x14ac:dyDescent="0.25">
      <c r="K1049" s="114"/>
    </row>
    <row r="1050" spans="11:11" x14ac:dyDescent="0.25">
      <c r="K1050" s="114"/>
    </row>
    <row r="1051" spans="11:11" x14ac:dyDescent="0.25">
      <c r="K1051" s="114"/>
    </row>
    <row r="1052" spans="11:11" x14ac:dyDescent="0.25">
      <c r="K1052" s="114"/>
    </row>
    <row r="1053" spans="11:11" x14ac:dyDescent="0.25">
      <c r="K1053" s="114"/>
    </row>
    <row r="1054" spans="11:11" x14ac:dyDescent="0.25">
      <c r="K1054" s="114"/>
    </row>
    <row r="1055" spans="11:11" x14ac:dyDescent="0.25">
      <c r="K1055" s="114"/>
    </row>
    <row r="1056" spans="11:11" x14ac:dyDescent="0.25">
      <c r="K1056" s="114"/>
    </row>
    <row r="1057" spans="11:11" x14ac:dyDescent="0.25">
      <c r="K1057" s="114"/>
    </row>
    <row r="1058" spans="11:11" x14ac:dyDescent="0.25">
      <c r="K1058" s="114"/>
    </row>
    <row r="1059" spans="11:11" x14ac:dyDescent="0.25">
      <c r="K1059" s="114"/>
    </row>
    <row r="1060" spans="11:11" x14ac:dyDescent="0.25">
      <c r="K1060" s="114"/>
    </row>
    <row r="1061" spans="11:11" x14ac:dyDescent="0.25">
      <c r="K1061" s="114"/>
    </row>
    <row r="1062" spans="11:11" x14ac:dyDescent="0.25">
      <c r="K1062" s="114"/>
    </row>
    <row r="1063" spans="11:11" x14ac:dyDescent="0.25">
      <c r="K1063" s="114"/>
    </row>
    <row r="1064" spans="11:11" x14ac:dyDescent="0.25">
      <c r="K1064" s="114"/>
    </row>
    <row r="1065" spans="11:11" x14ac:dyDescent="0.25">
      <c r="K1065" s="114"/>
    </row>
    <row r="1066" spans="11:11" x14ac:dyDescent="0.25">
      <c r="K1066" s="114"/>
    </row>
    <row r="1067" spans="11:11" x14ac:dyDescent="0.25">
      <c r="K1067" s="114"/>
    </row>
    <row r="1068" spans="11:11" x14ac:dyDescent="0.25">
      <c r="K1068" s="114"/>
    </row>
    <row r="1069" spans="11:11" x14ac:dyDescent="0.25">
      <c r="K1069" s="114"/>
    </row>
    <row r="1070" spans="11:11" x14ac:dyDescent="0.25">
      <c r="K1070" s="114"/>
    </row>
    <row r="1071" spans="11:11" x14ac:dyDescent="0.25">
      <c r="K1071" s="114"/>
    </row>
    <row r="1072" spans="11:11" x14ac:dyDescent="0.25">
      <c r="K1072" s="114"/>
    </row>
    <row r="1073" spans="11:11" x14ac:dyDescent="0.25">
      <c r="K1073" s="114"/>
    </row>
    <row r="1074" spans="11:11" x14ac:dyDescent="0.25">
      <c r="K1074" s="114"/>
    </row>
    <row r="1075" spans="11:11" x14ac:dyDescent="0.25">
      <c r="K1075" s="114"/>
    </row>
    <row r="1076" spans="11:11" x14ac:dyDescent="0.25">
      <c r="K1076" s="114"/>
    </row>
    <row r="1077" spans="11:11" x14ac:dyDescent="0.25">
      <c r="K1077" s="114"/>
    </row>
    <row r="1078" spans="11:11" x14ac:dyDescent="0.25">
      <c r="K1078" s="114"/>
    </row>
    <row r="1079" spans="11:11" x14ac:dyDescent="0.25">
      <c r="K1079" s="114"/>
    </row>
    <row r="1080" spans="11:11" x14ac:dyDescent="0.25">
      <c r="K1080" s="114"/>
    </row>
    <row r="1081" spans="11:11" x14ac:dyDescent="0.25">
      <c r="K1081" s="114"/>
    </row>
    <row r="1082" spans="11:11" x14ac:dyDescent="0.25">
      <c r="K1082" s="114"/>
    </row>
    <row r="1083" spans="11:11" x14ac:dyDescent="0.25">
      <c r="K1083" s="114"/>
    </row>
    <row r="1084" spans="11:11" x14ac:dyDescent="0.25">
      <c r="K1084" s="114"/>
    </row>
    <row r="1085" spans="11:11" x14ac:dyDescent="0.25">
      <c r="K1085" s="114"/>
    </row>
    <row r="1086" spans="11:11" x14ac:dyDescent="0.25">
      <c r="K1086" s="114"/>
    </row>
    <row r="1087" spans="11:11" x14ac:dyDescent="0.25">
      <c r="K1087" s="114"/>
    </row>
    <row r="1088" spans="11:11" x14ac:dyDescent="0.25">
      <c r="K1088" s="114"/>
    </row>
    <row r="1089" spans="11:11" x14ac:dyDescent="0.25">
      <c r="K1089" s="114"/>
    </row>
    <row r="1090" spans="11:11" x14ac:dyDescent="0.25">
      <c r="K1090" s="114"/>
    </row>
    <row r="1091" spans="11:11" x14ac:dyDescent="0.25">
      <c r="K1091" s="114"/>
    </row>
    <row r="1092" spans="11:11" x14ac:dyDescent="0.25">
      <c r="K1092" s="114"/>
    </row>
    <row r="1093" spans="11:11" x14ac:dyDescent="0.25">
      <c r="K1093" s="114"/>
    </row>
    <row r="1094" spans="11:11" x14ac:dyDescent="0.25">
      <c r="K1094" s="114"/>
    </row>
  </sheetData>
  <autoFilter ref="A11:AI53">
    <filterColumn colId="6">
      <filters>
        <filter val="AMBIENTAL"/>
        <filter val="DE CUMPLIMIENTO"/>
        <filter val="DE IMAGEN"/>
        <filter val="ESTRATÉGICO"/>
        <filter val="FINANCIERO"/>
        <filter val="OPERATIVO"/>
        <filter val="SEGURIDAD DE LA INFORMACIÓN"/>
        <filter val="TECNOLÓGICO"/>
      </filters>
    </filterColumn>
  </autoFilter>
  <dataConsolidate/>
  <mergeCells count="58">
    <mergeCell ref="AG41:AG45"/>
    <mergeCell ref="C49:C51"/>
    <mergeCell ref="C52:C53"/>
    <mergeCell ref="C30:C32"/>
    <mergeCell ref="C33:C34"/>
    <mergeCell ref="C35:C36"/>
    <mergeCell ref="C37:C43"/>
    <mergeCell ref="C44:C48"/>
    <mergeCell ref="AD41:AD45"/>
    <mergeCell ref="AE41:AE45"/>
    <mergeCell ref="AF41:AF45"/>
    <mergeCell ref="E63:F63"/>
    <mergeCell ref="K63:L63"/>
    <mergeCell ref="A30:A32"/>
    <mergeCell ref="B30:B32"/>
    <mergeCell ref="A52:A53"/>
    <mergeCell ref="B37:B43"/>
    <mergeCell ref="A49:A51"/>
    <mergeCell ref="B49:B51"/>
    <mergeCell ref="A33:A34"/>
    <mergeCell ref="B33:B34"/>
    <mergeCell ref="B44:B48"/>
    <mergeCell ref="B52:B53"/>
    <mergeCell ref="A37:A43"/>
    <mergeCell ref="U9:AI9"/>
    <mergeCell ref="A8:AI8"/>
    <mergeCell ref="I9:K9"/>
    <mergeCell ref="L9:T9"/>
    <mergeCell ref="I10:K10"/>
    <mergeCell ref="L10:M10"/>
    <mergeCell ref="A9:H10"/>
    <mergeCell ref="AG10:AI10"/>
    <mergeCell ref="U10:Y10"/>
    <mergeCell ref="R10:T10"/>
    <mergeCell ref="Z10:AC10"/>
    <mergeCell ref="AD10:AF10"/>
    <mergeCell ref="N10:Q10"/>
    <mergeCell ref="AG1:AI2"/>
    <mergeCell ref="AG3:AI4"/>
    <mergeCell ref="AG5:AI6"/>
    <mergeCell ref="E1:AF2"/>
    <mergeCell ref="E3:AF4"/>
    <mergeCell ref="E5:AF6"/>
    <mergeCell ref="A12:A15"/>
    <mergeCell ref="B12:B15"/>
    <mergeCell ref="C12:C15"/>
    <mergeCell ref="C18:C20"/>
    <mergeCell ref="A44:A48"/>
    <mergeCell ref="A35:A36"/>
    <mergeCell ref="B35:B36"/>
    <mergeCell ref="A27:A29"/>
    <mergeCell ref="B27:B29"/>
    <mergeCell ref="A18:A20"/>
    <mergeCell ref="B18:B20"/>
    <mergeCell ref="A24:A26"/>
    <mergeCell ref="B24:B26"/>
    <mergeCell ref="C24:C26"/>
    <mergeCell ref="C27:C29"/>
  </mergeCells>
  <conditionalFormatting sqref="K68:K146 K18:K23 T18:T23 T27:T48 K27:K48 T16 K16 K50:K63 T50:T69">
    <cfRule type="containsText" dxfId="46" priority="85" operator="containsText" text="Bajo">
      <formula>NOT(ISERROR(SEARCH("Bajo",K16)))</formula>
    </cfRule>
    <cfRule type="containsText" dxfId="45" priority="86" operator="containsText" text="Moderado">
      <formula>NOT(ISERROR(SEARCH("Moderado",K16)))</formula>
    </cfRule>
    <cfRule type="containsText" dxfId="44" priority="87" operator="containsText" text="Alto">
      <formula>NOT(ISERROR(SEARCH("Alto",K16)))</formula>
    </cfRule>
    <cfRule type="containsText" dxfId="43" priority="88" operator="containsText" text="Extremadamente alto">
      <formula>NOT(ISERROR(SEARCH("Extremadamente alto",K16)))</formula>
    </cfRule>
  </conditionalFormatting>
  <conditionalFormatting sqref="K24:K26 T24:T26">
    <cfRule type="containsText" dxfId="42" priority="33" operator="containsText" text="Bajo">
      <formula>NOT(ISERROR(SEARCH("Bajo",K24)))</formula>
    </cfRule>
    <cfRule type="containsText" dxfId="41" priority="34" operator="containsText" text="Moderado">
      <formula>NOT(ISERROR(SEARCH("Moderado",K24)))</formula>
    </cfRule>
    <cfRule type="containsText" dxfId="40" priority="35" operator="containsText" text="Alto">
      <formula>NOT(ISERROR(SEARCH("Alto",K24)))</formula>
    </cfRule>
    <cfRule type="containsText" dxfId="39" priority="36" operator="containsText" text="Extremadamente alto">
      <formula>NOT(ISERROR(SEARCH("Extremadamente alto",K24)))</formula>
    </cfRule>
  </conditionalFormatting>
  <conditionalFormatting sqref="T14:T15 K14:K15">
    <cfRule type="containsText" dxfId="38" priority="29" operator="containsText" text="Bajo">
      <formula>NOT(ISERROR(SEARCH("Bajo",K14)))</formula>
    </cfRule>
    <cfRule type="containsText" dxfId="37" priority="30" operator="containsText" text="Moderado">
      <formula>NOT(ISERROR(SEARCH("Moderado",K14)))</formula>
    </cfRule>
    <cfRule type="containsText" dxfId="36" priority="31" operator="containsText" text="Alto">
      <formula>NOT(ISERROR(SEARCH("Alto",K14)))</formula>
    </cfRule>
    <cfRule type="containsText" dxfId="35" priority="32" operator="containsText" text="Extremadamente alto">
      <formula>NOT(ISERROR(SEARCH("Extremadamente alto",K14)))</formula>
    </cfRule>
  </conditionalFormatting>
  <conditionalFormatting sqref="K12:K13">
    <cfRule type="containsText" dxfId="34" priority="25" operator="containsText" text="Bajo">
      <formula>NOT(ISERROR(SEARCH("Bajo",K12)))</formula>
    </cfRule>
    <cfRule type="containsText" dxfId="33" priority="26" operator="containsText" text="Moderado">
      <formula>NOT(ISERROR(SEARCH("Moderado",K12)))</formula>
    </cfRule>
    <cfRule type="containsText" dxfId="32" priority="27" operator="containsText" text="Alto">
      <formula>NOT(ISERROR(SEARCH("Alto",K12)))</formula>
    </cfRule>
    <cfRule type="containsText" dxfId="31" priority="28" operator="containsText" text="Extremadamente alto">
      <formula>NOT(ISERROR(SEARCH("Extremadamente alto",K12)))</formula>
    </cfRule>
  </conditionalFormatting>
  <conditionalFormatting sqref="T12">
    <cfRule type="containsText" dxfId="30" priority="21" operator="containsText" text="Bajo">
      <formula>NOT(ISERROR(SEARCH("Bajo",T12)))</formula>
    </cfRule>
    <cfRule type="containsText" dxfId="29" priority="22" operator="containsText" text="Moderado">
      <formula>NOT(ISERROR(SEARCH("Moderado",T12)))</formula>
    </cfRule>
    <cfRule type="containsText" dxfId="28" priority="23" operator="containsText" text="Alto">
      <formula>NOT(ISERROR(SEARCH("Alto",T12)))</formula>
    </cfRule>
    <cfRule type="containsText" dxfId="27" priority="24" operator="containsText" text="Extremadamente alto">
      <formula>NOT(ISERROR(SEARCH("Extremadamente alto",T12)))</formula>
    </cfRule>
  </conditionalFormatting>
  <conditionalFormatting sqref="T13">
    <cfRule type="containsText" dxfId="26" priority="17" operator="containsText" text="Bajo">
      <formula>NOT(ISERROR(SEARCH("Bajo",T13)))</formula>
    </cfRule>
    <cfRule type="containsText" dxfId="25" priority="18" operator="containsText" text="Moderado">
      <formula>NOT(ISERROR(SEARCH("Moderado",T13)))</formula>
    </cfRule>
    <cfRule type="containsText" dxfId="24" priority="19" operator="containsText" text="Alto">
      <formula>NOT(ISERROR(SEARCH("Alto",T13)))</formula>
    </cfRule>
    <cfRule type="containsText" dxfId="23" priority="20" operator="containsText" text="Extremadamente alto">
      <formula>NOT(ISERROR(SEARCH("Extremadamente alto",T13)))</formula>
    </cfRule>
  </conditionalFormatting>
  <conditionalFormatting sqref="K17">
    <cfRule type="containsText" dxfId="22" priority="13" operator="containsText" text="Bajo">
      <formula>NOT(ISERROR(SEARCH("Bajo",K17)))</formula>
    </cfRule>
    <cfRule type="containsText" dxfId="21" priority="14" operator="containsText" text="Moderado">
      <formula>NOT(ISERROR(SEARCH("Moderado",K17)))</formula>
    </cfRule>
    <cfRule type="containsText" dxfId="20" priority="15" operator="containsText" text="Alto">
      <formula>NOT(ISERROR(SEARCH("Alto",K17)))</formula>
    </cfRule>
    <cfRule type="containsText" dxfId="19" priority="16" operator="containsText" text="Extremadamente alto">
      <formula>NOT(ISERROR(SEARCH("Extremadamente alto",K17)))</formula>
    </cfRule>
  </conditionalFormatting>
  <conditionalFormatting sqref="T17">
    <cfRule type="containsText" dxfId="18" priority="9" operator="containsText" text="Bajo">
      <formula>NOT(ISERROR(SEARCH("Bajo",T17)))</formula>
    </cfRule>
    <cfRule type="containsText" dxfId="17" priority="10" operator="containsText" text="Moderado">
      <formula>NOT(ISERROR(SEARCH("Moderado",T17)))</formula>
    </cfRule>
    <cfRule type="containsText" dxfId="16" priority="11" operator="containsText" text="Alto">
      <formula>NOT(ISERROR(SEARCH("Alto",T17)))</formula>
    </cfRule>
    <cfRule type="containsText" dxfId="15" priority="12" operator="containsText" text="Extremadamente alto">
      <formula>NOT(ISERROR(SEARCH("Extremadamente alto",T17)))</formula>
    </cfRule>
  </conditionalFormatting>
  <conditionalFormatting sqref="K49 T49">
    <cfRule type="containsText" dxfId="14" priority="5" operator="containsText" text="Bajo">
      <formula>NOT(ISERROR(SEARCH("Bajo",K49)))</formula>
    </cfRule>
    <cfRule type="containsText" dxfId="13" priority="6" operator="containsText" text="Moderado">
      <formula>NOT(ISERROR(SEARCH("Moderado",K49)))</formula>
    </cfRule>
    <cfRule type="containsText" dxfId="12" priority="7" operator="containsText" text="Alto">
      <formula>NOT(ISERROR(SEARCH("Alto",K49)))</formula>
    </cfRule>
    <cfRule type="containsText" dxfId="11" priority="8" operator="containsText" text="Extremadamente alto">
      <formula>NOT(ISERROR(SEARCH("Extremadamente alto",K49)))</formula>
    </cfRule>
  </conditionalFormatting>
  <conditionalFormatting sqref="Y32">
    <cfRule type="containsText" dxfId="10" priority="1" operator="containsText" text="Bajo">
      <formula>NOT(ISERROR(SEARCH("Bajo",Y32)))</formula>
    </cfRule>
    <cfRule type="containsText" dxfId="9" priority="2" operator="containsText" text="Moderado">
      <formula>NOT(ISERROR(SEARCH("Moderado",Y32)))</formula>
    </cfRule>
    <cfRule type="containsText" dxfId="8" priority="3" operator="containsText" text="Alto">
      <formula>NOT(ISERROR(SEARCH("Alto",Y32)))</formula>
    </cfRule>
    <cfRule type="containsText" dxfId="7" priority="4" operator="containsText" text="Extremadamente alto">
      <formula>NOT(ISERROR(SEARCH("Extremadamente alto",Y32)))</formula>
    </cfRule>
  </conditionalFormatting>
  <dataValidations count="2">
    <dataValidation type="list" allowBlank="1" showInputMessage="1" showErrorMessage="1" sqref="P12:P16 P18:P57">
      <formula1>INDIRECT($O12)</formula1>
    </dataValidation>
    <dataValidation type="list" allowBlank="1" showInputMessage="1" showErrorMessage="1" sqref="P17">
      <formula1>INDIRECT($N17)</formula1>
    </dataValidation>
  </dataValidations>
  <hyperlinks>
    <hyperlink ref="AA14" r:id="rId1" display="https://www.serviciocivil.gov.co/portal/transparencia/planeacion/pol%C3%ADticas-lineamientos-y-manuales/plan-acci%C3%B3n-institucional-2019-vr-2"/>
    <hyperlink ref="AA22" r:id="rId2" display="https://www.serviciocivil.gov.co/portal/transparencia/planeacion/metas-e-indicadores/balance-score-card-primer-trimestre-2019"/>
    <hyperlink ref="AA15" r:id="rId3" display="https://www.serviciocivil.gov.co/portal/transparencia/planeacion/metas-e-indicadores/plan-de-acci%C3%B3n-2016-2020-componente-de-gesti%C3%B3n-e"/>
    <hyperlink ref="AA36" r:id="rId4" display="https://www.serviciocivil.gov.co/portal/transparencia/presupuesto/estados-financieros"/>
    <hyperlink ref="AD13" r:id="rId5" display="https://www.serviciocivil.gov.co/portal/transparencia/presupuesto/ejecucion-presupuestal"/>
    <hyperlink ref="AA13" r:id="rId6" display="https://www.serviciocivil.gov.co/portal/transparencia/presupuesto/ejecucion-presupuestal"/>
    <hyperlink ref="AA24" r:id="rId7" display="https://www.serviciocivil.gov.co/portal/transparencia/planeacion/metas-e-indicadores/balance-score-card-primer-trimestre-2019"/>
    <hyperlink ref="AA50" r:id="rId8" display="https://www.serviciocivil.gov.co/portal/transparencia/planeacion/metas-e-indicadores/balance-score-card-primer-trimestre-2019"/>
  </hyperlinks>
  <pageMargins left="0.7" right="0.7" top="0.75" bottom="0.75" header="0.3" footer="0.3"/>
  <pageSetup orientation="portrait" horizontalDpi="4294967294" verticalDpi="4294967294" r:id="rId9"/>
  <drawing r:id="rId10"/>
  <legacyDrawing r:id="rId11"/>
  <extLst>
    <ext xmlns:x14="http://schemas.microsoft.com/office/spreadsheetml/2009/9/main" uri="{CCE6A557-97BC-4b89-ADB6-D9C93CAAB3DF}">
      <x14:dataValidations xmlns:xm="http://schemas.microsoft.com/office/excel/2006/main" count="24">
        <x14:dataValidation type="list" allowBlank="1" showInputMessage="1" showErrorMessage="1">
          <x14:formula1>
            <xm:f>[2]Hoja2!#REF!</xm:f>
          </x14:formula1>
          <xm:sqref>H54:H57 G11 N52:O57 G53:G57 AC53:AC54</xm:sqref>
        </x14:dataValidation>
        <x14:dataValidation type="list" allowBlank="1" showInputMessage="1" showErrorMessage="1">
          <x14:formula1>
            <xm:f>Hoja2!$A$24:$A$26</xm:f>
          </x14:formula1>
          <xm:sqref>N58:P1048576</xm:sqref>
        </x14:dataValidation>
        <x14:dataValidation type="list" allowBlank="1" showInputMessage="1" showErrorMessage="1">
          <x14:formula1>
            <xm:f>Hoja2!$A$15:$A$23</xm:f>
          </x14:formula1>
          <xm:sqref>G58:H1048576 G18:G23 G16 G27:G48 G50:G52</xm:sqref>
        </x14:dataValidation>
        <x14:dataValidation type="list" allowBlank="1" showInputMessage="1" showErrorMessage="1">
          <x14:formula1>
            <xm:f>Hoja2!$A$29:$A$30</xm:f>
          </x14:formula1>
          <xm:sqref>AF51:AF54 AF22 AC16 AI18:AI54 AI16 AC23:AC48</xm:sqref>
        </x14:dataValidation>
        <x14:dataValidation type="list" allowBlank="1" showInputMessage="1" showErrorMessage="1">
          <x14:formula1>
            <xm:f>Hoja2!$A$24:$A$25</xm:f>
          </x14:formula1>
          <xm:sqref>N18:O23 N16:O16 N27:O48 N50:O51</xm:sqref>
        </x14:dataValidation>
        <x14:dataValidation type="list" allowBlank="1" showInputMessage="1" showErrorMessage="1">
          <x14:formula1>
            <xm:f>Hoja2!$B$3:$B$7</xm:f>
          </x14:formula1>
          <xm:sqref>I18:J23 I16:J16 I27:J48 I50:J1048576</xm:sqref>
        </x14:dataValidation>
        <x14:dataValidation type="list" allowBlank="1" showInputMessage="1" showErrorMessage="1">
          <x14:formula1>
            <xm:f>Hoja2!$A$10:$A$11</xm:f>
          </x14:formula1>
          <xm:sqref>M18:M23 M16 M27:M48 M50:M57</xm:sqref>
        </x14:dataValidation>
        <x14:dataValidation type="list" allowBlank="1" showInputMessage="1" showErrorMessage="1">
          <x14:formula1>
            <xm:f>Hoja2!$A$33:$A$36</xm:f>
          </x14:formula1>
          <xm:sqref>H18:H23 H16 H27:H48 H50:H53</xm:sqref>
        </x14:dataValidation>
        <x14:dataValidation type="list" allowBlank="1" showInputMessage="1" showErrorMessage="1">
          <x14:formula1>
            <xm:f>[2]Hoja1!#REF!</xm:f>
          </x14:formula1>
          <xm:sqref>AF49:AF50 AF27:AF33</xm:sqref>
        </x14:dataValidation>
        <x14:dataValidation type="list" allowBlank="1" showInputMessage="1" showErrorMessage="1">
          <x14:formula1>
            <xm:f>[3]Hoja1!#REF!</xm:f>
          </x14:formula1>
          <xm:sqref>AF23</xm:sqref>
        </x14:dataValidation>
        <x14:dataValidation type="list" allowBlank="1" showInputMessage="1" showErrorMessage="1">
          <x14:formula1>
            <xm:f>[1]Hoja2!#REF!</xm:f>
          </x14:formula1>
          <xm:sqref>G17:J17 M17:O17</xm:sqref>
        </x14:dataValidation>
        <x14:dataValidation type="list" allowBlank="1" showInputMessage="1" showErrorMessage="1">
          <x14:formula1>
            <xm:f>[1]Hoja1!#REF!</xm:f>
          </x14:formula1>
          <xm:sqref>AF34:AF41 AF46:AF48 AI12:AI15 AF24:AF26 AF12:AF16 AE17 AF18:AF21</xm:sqref>
        </x14:dataValidation>
        <x14:dataValidation type="list" allowBlank="1" showInputMessage="1" showErrorMessage="1">
          <x14:formula1>
            <xm:f>[4]Hoja2!#REF!</xm:f>
          </x14:formula1>
          <xm:sqref>G24:J26 M24:O26</xm:sqref>
        </x14:dataValidation>
        <x14:dataValidation type="list" allowBlank="1" showInputMessage="1" showErrorMessage="1">
          <x14:formula1>
            <xm:f>[5]Hoja2!#REF!</xm:f>
          </x14:formula1>
          <xm:sqref>H12:H15</xm:sqref>
        </x14:dataValidation>
        <x14:dataValidation type="list" allowBlank="1" showInputMessage="1" showErrorMessage="1">
          <x14:formula1>
            <xm:f>[5]Hoja2!#REF!</xm:f>
          </x14:formula1>
          <xm:sqref>M12:M15</xm:sqref>
        </x14:dataValidation>
        <x14:dataValidation type="list" allowBlank="1" showInputMessage="1" showErrorMessage="1">
          <x14:formula1>
            <xm:f>[5]Hoja2!#REF!</xm:f>
          </x14:formula1>
          <xm:sqref>I12:J15</xm:sqref>
        </x14:dataValidation>
        <x14:dataValidation type="list" allowBlank="1" showInputMessage="1" showErrorMessage="1">
          <x14:formula1>
            <xm:f>[5]Hoja2!#REF!</xm:f>
          </x14:formula1>
          <xm:sqref>N12:O15</xm:sqref>
        </x14:dataValidation>
        <x14:dataValidation type="list" allowBlank="1" showInputMessage="1" showErrorMessage="1">
          <x14:formula1>
            <xm:f>[5]Hoja2!#REF!</xm:f>
          </x14:formula1>
          <xm:sqref>G12:G15</xm:sqref>
        </x14:dataValidation>
        <x14:dataValidation type="list" allowBlank="1" showInputMessage="1" showErrorMessage="1">
          <x14:formula1>
            <xm:f>[6]Hoja2!#REF!</xm:f>
          </x14:formula1>
          <xm:sqref>AH17</xm:sqref>
        </x14:dataValidation>
        <x14:dataValidation type="list" allowBlank="1" showInputMessage="1" showErrorMessage="1">
          <x14:formula1>
            <xm:f>[7]Hoja2!#REF!</xm:f>
          </x14:formula1>
          <xm:sqref>H49</xm:sqref>
        </x14:dataValidation>
        <x14:dataValidation type="list" allowBlank="1" showInputMessage="1" showErrorMessage="1">
          <x14:formula1>
            <xm:f>[7]Hoja2!#REF!</xm:f>
          </x14:formula1>
          <xm:sqref>M49</xm:sqref>
        </x14:dataValidation>
        <x14:dataValidation type="list" allowBlank="1" showInputMessage="1" showErrorMessage="1">
          <x14:formula1>
            <xm:f>[7]Hoja2!#REF!</xm:f>
          </x14:formula1>
          <xm:sqref>I49:J49</xm:sqref>
        </x14:dataValidation>
        <x14:dataValidation type="list" allowBlank="1" showInputMessage="1" showErrorMessage="1">
          <x14:formula1>
            <xm:f>[7]Hoja2!#REF!</xm:f>
          </x14:formula1>
          <xm:sqref>N49:O49</xm:sqref>
        </x14:dataValidation>
        <x14:dataValidation type="list" allowBlank="1" showInputMessage="1" showErrorMessage="1">
          <x14:formula1>
            <xm:f>[7]Hoja2!#REF!</xm:f>
          </x14:formula1>
          <xm:sqref>G49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5" x14ac:dyDescent="0.25"/>
  <sheetData>
    <row r="1" spans="1:1" x14ac:dyDescent="0.25">
      <c r="A1" t="s">
        <v>47</v>
      </c>
    </row>
    <row r="2" spans="1:1" x14ac:dyDescent="0.25">
      <c r="A2"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zoomScaleNormal="100" workbookViewId="0">
      <selection activeCell="B10" sqref="B10:U10"/>
    </sheetView>
  </sheetViews>
  <sheetFormatPr baseColWidth="10" defaultRowHeight="15" x14ac:dyDescent="0.25"/>
  <cols>
    <col min="1" max="16384" width="11.42578125" style="31"/>
  </cols>
  <sheetData>
    <row r="1" spans="1:21" ht="15.75" x14ac:dyDescent="0.25">
      <c r="A1" s="33" t="s">
        <v>83</v>
      </c>
      <c r="B1" s="32" t="s">
        <v>108</v>
      </c>
    </row>
    <row r="2" spans="1:21" ht="8.25" customHeight="1" x14ac:dyDescent="0.25"/>
    <row r="3" spans="1:21" ht="19.5" customHeight="1" x14ac:dyDescent="0.25">
      <c r="B3" s="33" t="s">
        <v>101</v>
      </c>
      <c r="C3" s="34"/>
    </row>
    <row r="4" spans="1:21" ht="153" customHeight="1" x14ac:dyDescent="0.25">
      <c r="B4" s="310" t="s">
        <v>84</v>
      </c>
      <c r="C4" s="311"/>
      <c r="D4" s="311"/>
      <c r="E4" s="311"/>
      <c r="F4" s="311"/>
      <c r="G4" s="311"/>
      <c r="H4" s="311"/>
      <c r="I4" s="311"/>
      <c r="J4" s="311"/>
      <c r="K4" s="311"/>
      <c r="L4" s="311"/>
      <c r="M4" s="311"/>
      <c r="N4" s="311"/>
      <c r="O4" s="311"/>
      <c r="P4" s="311"/>
      <c r="Q4" s="311"/>
      <c r="R4" s="311"/>
      <c r="S4" s="311"/>
      <c r="T4" s="311"/>
      <c r="U4" s="312"/>
    </row>
    <row r="5" spans="1:21" ht="14.25" customHeight="1" x14ac:dyDescent="0.25">
      <c r="B5" s="35"/>
      <c r="C5" s="35"/>
      <c r="D5" s="35"/>
      <c r="E5" s="35"/>
      <c r="F5" s="35"/>
      <c r="G5" s="35"/>
      <c r="H5" s="35"/>
      <c r="I5" s="35"/>
      <c r="J5" s="35"/>
      <c r="K5" s="35"/>
    </row>
    <row r="6" spans="1:21" x14ac:dyDescent="0.25">
      <c r="B6" s="36" t="s">
        <v>82</v>
      </c>
    </row>
    <row r="7" spans="1:21" ht="96.75" customHeight="1" x14ac:dyDescent="0.25">
      <c r="B7" s="313" t="s">
        <v>109</v>
      </c>
      <c r="C7" s="309"/>
      <c r="D7" s="309"/>
      <c r="E7" s="309"/>
      <c r="F7" s="309"/>
      <c r="G7" s="309"/>
      <c r="H7" s="309"/>
      <c r="I7" s="309"/>
      <c r="J7" s="309"/>
      <c r="K7" s="309"/>
      <c r="L7" s="309"/>
      <c r="M7" s="309"/>
      <c r="N7" s="309"/>
      <c r="O7" s="309"/>
      <c r="P7" s="309"/>
      <c r="Q7" s="309"/>
      <c r="R7" s="309"/>
      <c r="S7" s="309"/>
      <c r="T7" s="309"/>
      <c r="U7" s="309"/>
    </row>
    <row r="8" spans="1:21" ht="9.75" customHeight="1" x14ac:dyDescent="0.25">
      <c r="B8" s="35"/>
      <c r="C8" s="35"/>
      <c r="D8" s="35"/>
      <c r="E8" s="35"/>
      <c r="F8" s="35"/>
      <c r="G8" s="35"/>
      <c r="H8" s="35"/>
      <c r="I8" s="35"/>
      <c r="J8" s="35"/>
      <c r="K8" s="35"/>
    </row>
    <row r="9" spans="1:21" ht="16.5" customHeight="1" x14ac:dyDescent="0.25">
      <c r="B9" s="314" t="s">
        <v>81</v>
      </c>
      <c r="C9" s="314"/>
      <c r="D9" s="314"/>
      <c r="E9" s="35"/>
      <c r="F9" s="35"/>
      <c r="G9" s="35"/>
      <c r="H9" s="35"/>
      <c r="I9" s="35"/>
      <c r="J9" s="35"/>
      <c r="K9" s="35"/>
    </row>
    <row r="10" spans="1:21" ht="202.5" customHeight="1" x14ac:dyDescent="0.25">
      <c r="B10" s="313" t="s">
        <v>110</v>
      </c>
      <c r="C10" s="309"/>
      <c r="D10" s="309"/>
      <c r="E10" s="309"/>
      <c r="F10" s="309"/>
      <c r="G10" s="309"/>
      <c r="H10" s="309"/>
      <c r="I10" s="309"/>
      <c r="J10" s="309"/>
      <c r="K10" s="309"/>
      <c r="L10" s="309"/>
      <c r="M10" s="309"/>
      <c r="N10" s="309"/>
      <c r="O10" s="309"/>
      <c r="P10" s="309"/>
      <c r="Q10" s="309"/>
      <c r="R10" s="309"/>
      <c r="S10" s="309"/>
      <c r="T10" s="309"/>
      <c r="U10" s="309"/>
    </row>
    <row r="11" spans="1:21" x14ac:dyDescent="0.25">
      <c r="B11" s="35"/>
      <c r="C11" s="35"/>
      <c r="D11" s="35"/>
      <c r="E11" s="35"/>
      <c r="F11" s="35"/>
      <c r="G11" s="35"/>
      <c r="H11" s="35"/>
      <c r="I11" s="35"/>
      <c r="J11" s="35"/>
      <c r="K11" s="35"/>
    </row>
    <row r="12" spans="1:21" x14ac:dyDescent="0.25">
      <c r="B12" s="33" t="s">
        <v>102</v>
      </c>
      <c r="C12" s="35"/>
      <c r="D12" s="35"/>
      <c r="E12" s="35"/>
      <c r="F12" s="35"/>
      <c r="G12" s="35"/>
      <c r="H12" s="35"/>
      <c r="I12" s="35"/>
      <c r="J12" s="35"/>
      <c r="K12" s="35"/>
    </row>
    <row r="13" spans="1:21" ht="251.25" customHeight="1" x14ac:dyDescent="0.25">
      <c r="B13" s="310" t="s">
        <v>111</v>
      </c>
      <c r="C13" s="311"/>
      <c r="D13" s="311"/>
      <c r="E13" s="311"/>
      <c r="F13" s="311"/>
      <c r="G13" s="311"/>
      <c r="H13" s="311"/>
      <c r="I13" s="311"/>
      <c r="J13" s="311"/>
      <c r="K13" s="311"/>
      <c r="L13" s="311"/>
      <c r="M13" s="311"/>
      <c r="N13" s="311"/>
      <c r="O13" s="311"/>
      <c r="P13" s="311"/>
      <c r="Q13" s="311"/>
      <c r="R13" s="311"/>
      <c r="S13" s="311"/>
      <c r="T13" s="311"/>
      <c r="U13" s="312"/>
    </row>
    <row r="14" spans="1:21" x14ac:dyDescent="0.25">
      <c r="B14" s="35"/>
      <c r="C14" s="35"/>
      <c r="D14" s="35"/>
      <c r="E14" s="35"/>
      <c r="F14" s="35"/>
      <c r="G14" s="35"/>
      <c r="H14" s="35"/>
      <c r="I14" s="35"/>
      <c r="J14" s="35"/>
      <c r="K14" s="35"/>
    </row>
    <row r="15" spans="1:21" ht="15.75" x14ac:dyDescent="0.25">
      <c r="B15" s="37" t="s">
        <v>103</v>
      </c>
      <c r="C15" s="35"/>
      <c r="D15" s="35"/>
      <c r="E15" s="35"/>
      <c r="F15" s="35"/>
      <c r="G15" s="35"/>
      <c r="H15" s="35"/>
      <c r="I15" s="35"/>
      <c r="J15" s="35"/>
      <c r="K15" s="35"/>
    </row>
    <row r="16" spans="1:21" ht="40.5" customHeight="1" x14ac:dyDescent="0.25">
      <c r="B16" s="309" t="s">
        <v>116</v>
      </c>
      <c r="C16" s="309"/>
      <c r="D16" s="309"/>
      <c r="E16" s="309"/>
      <c r="F16" s="309"/>
      <c r="G16" s="309"/>
      <c r="H16" s="309"/>
      <c r="I16" s="309"/>
      <c r="J16" s="309"/>
      <c r="K16" s="309"/>
      <c r="L16" s="38"/>
      <c r="M16" s="38"/>
      <c r="N16" s="38"/>
      <c r="O16" s="38"/>
      <c r="P16" s="38"/>
      <c r="Q16" s="38"/>
      <c r="R16" s="38"/>
      <c r="S16" s="38"/>
      <c r="T16" s="38"/>
      <c r="U16" s="38"/>
    </row>
    <row r="18" spans="2:2" x14ac:dyDescent="0.25">
      <c r="B18" s="31" t="s">
        <v>104</v>
      </c>
    </row>
    <row r="19" spans="2:2" x14ac:dyDescent="0.25">
      <c r="B19" s="31" t="s">
        <v>105</v>
      </c>
    </row>
    <row r="20" spans="2:2" x14ac:dyDescent="0.25">
      <c r="B20" s="31" t="s">
        <v>106</v>
      </c>
    </row>
    <row r="21" spans="2:2" x14ac:dyDescent="0.25">
      <c r="B21" s="31" t="s">
        <v>107</v>
      </c>
    </row>
  </sheetData>
  <mergeCells count="6">
    <mergeCell ref="B16:K16"/>
    <mergeCell ref="B4:U4"/>
    <mergeCell ref="B7:U7"/>
    <mergeCell ref="B9:D9"/>
    <mergeCell ref="B10:U10"/>
    <mergeCell ref="B13:U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10"/>
  <sheetViews>
    <sheetView topLeftCell="A4" workbookViewId="0">
      <selection activeCell="E20" sqref="E20"/>
    </sheetView>
  </sheetViews>
  <sheetFormatPr baseColWidth="10" defaultRowHeight="15" x14ac:dyDescent="0.25"/>
  <cols>
    <col min="2" max="2" width="19.140625" customWidth="1"/>
    <col min="3" max="3" width="41" customWidth="1"/>
    <col min="4" max="4" width="12.42578125" customWidth="1"/>
    <col min="5" max="5" width="20.28515625" customWidth="1"/>
    <col min="6" max="6" width="19.140625" customWidth="1"/>
    <col min="7" max="7" width="2.140625" customWidth="1"/>
    <col min="8" max="8" width="44.7109375" customWidth="1"/>
    <col min="9" max="9" width="24" customWidth="1"/>
    <col min="10" max="10" width="11.140625" customWidth="1"/>
    <col min="11" max="11" width="12.140625" customWidth="1"/>
    <col min="12" max="15" width="0" hidden="1" customWidth="1"/>
    <col min="16" max="16" width="1.28515625" customWidth="1"/>
    <col min="17" max="17" width="14.42578125" customWidth="1"/>
    <col min="18" max="18" width="19.85546875" customWidth="1"/>
  </cols>
  <sheetData>
    <row r="2" spans="2:18" x14ac:dyDescent="0.25">
      <c r="B2" s="321" t="s">
        <v>241</v>
      </c>
      <c r="C2" s="322"/>
      <c r="D2" s="322"/>
      <c r="E2" s="322"/>
      <c r="F2" s="322"/>
      <c r="G2" s="44"/>
      <c r="H2" s="323" t="s">
        <v>242</v>
      </c>
      <c r="I2" s="323"/>
      <c r="J2" s="323"/>
      <c r="K2" s="323"/>
      <c r="L2" s="45"/>
      <c r="M2" s="46"/>
      <c r="N2" s="46"/>
      <c r="O2" s="47"/>
      <c r="P2" s="48"/>
      <c r="Q2" s="324" t="s">
        <v>243</v>
      </c>
      <c r="R2" s="324"/>
    </row>
    <row r="3" spans="2:18" ht="30" x14ac:dyDescent="0.25">
      <c r="B3" s="325" t="s">
        <v>244</v>
      </c>
      <c r="C3" s="326" t="s">
        <v>245</v>
      </c>
      <c r="D3" s="325" t="s">
        <v>234</v>
      </c>
      <c r="E3" s="328" t="s">
        <v>246</v>
      </c>
      <c r="F3" s="327" t="s">
        <v>247</v>
      </c>
      <c r="G3" s="329"/>
      <c r="H3" s="331" t="s">
        <v>248</v>
      </c>
      <c r="I3" s="331" t="s">
        <v>249</v>
      </c>
      <c r="J3" s="333" t="s">
        <v>250</v>
      </c>
      <c r="K3" s="333"/>
      <c r="L3" s="315" t="s">
        <v>251</v>
      </c>
      <c r="M3" s="315" t="s">
        <v>252</v>
      </c>
      <c r="N3" s="49" t="s">
        <v>253</v>
      </c>
      <c r="O3" s="317" t="s">
        <v>254</v>
      </c>
      <c r="P3" s="48"/>
      <c r="Q3" s="319" t="s">
        <v>255</v>
      </c>
      <c r="R3" s="319" t="s">
        <v>256</v>
      </c>
    </row>
    <row r="4" spans="2:18" ht="30" x14ac:dyDescent="0.25">
      <c r="B4" s="326"/>
      <c r="C4" s="327"/>
      <c r="D4" s="325"/>
      <c r="E4" s="326"/>
      <c r="F4" s="327"/>
      <c r="G4" s="330"/>
      <c r="H4" s="332"/>
      <c r="I4" s="332"/>
      <c r="J4" s="50" t="s">
        <v>257</v>
      </c>
      <c r="K4" s="50" t="s">
        <v>258</v>
      </c>
      <c r="L4" s="316"/>
      <c r="M4" s="316"/>
      <c r="N4" s="51" t="s">
        <v>259</v>
      </c>
      <c r="O4" s="318"/>
      <c r="P4" s="48"/>
      <c r="Q4" s="320"/>
      <c r="R4" s="320"/>
    </row>
    <row r="5" spans="2:18" ht="105" x14ac:dyDescent="0.25">
      <c r="B5" s="65" t="s">
        <v>263</v>
      </c>
      <c r="C5" s="58" t="s">
        <v>285</v>
      </c>
      <c r="D5" s="54" t="s">
        <v>261</v>
      </c>
      <c r="E5" s="54" t="s">
        <v>288</v>
      </c>
      <c r="F5" s="52" t="s">
        <v>262</v>
      </c>
      <c r="G5" s="53"/>
      <c r="H5" s="59" t="s">
        <v>265</v>
      </c>
      <c r="I5" s="54" t="s">
        <v>287</v>
      </c>
      <c r="J5" s="64">
        <v>43040</v>
      </c>
      <c r="K5" s="64">
        <v>44166</v>
      </c>
      <c r="L5" s="54"/>
      <c r="M5" s="54"/>
      <c r="N5" s="60"/>
      <c r="O5" s="56"/>
      <c r="P5" s="48"/>
      <c r="Q5" s="57" t="s">
        <v>260</v>
      </c>
      <c r="R5" s="43" t="s">
        <v>269</v>
      </c>
    </row>
    <row r="6" spans="2:18" ht="45" x14ac:dyDescent="0.25">
      <c r="B6" s="65" t="s">
        <v>264</v>
      </c>
      <c r="C6" s="61" t="s">
        <v>268</v>
      </c>
      <c r="D6" s="54" t="s">
        <v>261</v>
      </c>
      <c r="E6" s="54" t="s">
        <v>289</v>
      </c>
      <c r="F6" s="52" t="s">
        <v>262</v>
      </c>
      <c r="G6" s="53"/>
      <c r="H6" s="59" t="s">
        <v>267</v>
      </c>
      <c r="I6" s="54" t="s">
        <v>286</v>
      </c>
      <c r="J6" s="55">
        <v>43132</v>
      </c>
      <c r="K6" s="55">
        <v>43830</v>
      </c>
      <c r="L6" s="54"/>
      <c r="M6" s="54"/>
      <c r="N6" s="60"/>
      <c r="O6" s="56"/>
      <c r="P6" s="48"/>
      <c r="Q6" s="53" t="s">
        <v>260</v>
      </c>
      <c r="R6" s="43" t="s">
        <v>269</v>
      </c>
    </row>
    <row r="7" spans="2:18" ht="75" x14ac:dyDescent="0.25">
      <c r="B7" s="65" t="s">
        <v>264</v>
      </c>
      <c r="C7" s="61" t="s">
        <v>279</v>
      </c>
      <c r="D7" s="54" t="s">
        <v>270</v>
      </c>
      <c r="E7" s="54" t="s">
        <v>276</v>
      </c>
      <c r="F7" s="54" t="s">
        <v>262</v>
      </c>
      <c r="H7" s="62" t="s">
        <v>277</v>
      </c>
      <c r="I7" s="54" t="s">
        <v>278</v>
      </c>
      <c r="J7" s="55">
        <v>43497</v>
      </c>
      <c r="K7" s="55">
        <v>43590</v>
      </c>
      <c r="Q7" s="63" t="s">
        <v>266</v>
      </c>
      <c r="R7" s="69"/>
    </row>
    <row r="8" spans="2:18" ht="91.5" customHeight="1" x14ac:dyDescent="0.25">
      <c r="B8" s="65" t="s">
        <v>284</v>
      </c>
      <c r="C8" s="61" t="s">
        <v>283</v>
      </c>
      <c r="D8" s="54" t="s">
        <v>270</v>
      </c>
      <c r="E8" s="54" t="s">
        <v>280</v>
      </c>
      <c r="F8" s="54" t="s">
        <v>262</v>
      </c>
      <c r="H8" s="70" t="s">
        <v>281</v>
      </c>
      <c r="I8" s="70" t="s">
        <v>282</v>
      </c>
      <c r="J8" s="55">
        <v>43497</v>
      </c>
      <c r="K8" s="55">
        <v>43862</v>
      </c>
      <c r="Q8" s="30" t="s">
        <v>266</v>
      </c>
      <c r="R8" s="69"/>
    </row>
    <row r="9" spans="2:18" x14ac:dyDescent="0.25">
      <c r="H9" s="71"/>
    </row>
    <row r="10" spans="2:18" x14ac:dyDescent="0.25">
      <c r="H10" s="71"/>
    </row>
  </sheetData>
  <mergeCells count="17">
    <mergeCell ref="J3:K3"/>
    <mergeCell ref="L3:L4"/>
    <mergeCell ref="M3:M4"/>
    <mergeCell ref="O3:O4"/>
    <mergeCell ref="Q3:Q4"/>
    <mergeCell ref="B2:F2"/>
    <mergeCell ref="H2:K2"/>
    <mergeCell ref="Q2:R2"/>
    <mergeCell ref="B3:B4"/>
    <mergeCell ref="C3:C4"/>
    <mergeCell ref="D3:D4"/>
    <mergeCell ref="E3:E4"/>
    <mergeCell ref="F3:F4"/>
    <mergeCell ref="G3:G4"/>
    <mergeCell ref="H3:H4"/>
    <mergeCell ref="R3:R4"/>
    <mergeCell ref="I3:I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39"/>
  <sheetViews>
    <sheetView topLeftCell="A23" workbookViewId="0">
      <selection activeCell="A37" sqref="A37"/>
    </sheetView>
  </sheetViews>
  <sheetFormatPr baseColWidth="10" defaultRowHeight="15" x14ac:dyDescent="0.25"/>
  <cols>
    <col min="1" max="1" width="19.5703125" customWidth="1"/>
    <col min="3" max="3" width="23.85546875" customWidth="1"/>
    <col min="9" max="9" width="42.42578125" customWidth="1"/>
    <col min="10" max="10" width="8.42578125" customWidth="1"/>
    <col min="11" max="11" width="4.7109375" customWidth="1"/>
  </cols>
  <sheetData>
    <row r="1" spans="1:12" ht="60" x14ac:dyDescent="0.25">
      <c r="A1" s="1" t="s">
        <v>3</v>
      </c>
      <c r="B1" s="2" t="s">
        <v>4</v>
      </c>
      <c r="C1" s="1" t="s">
        <v>5</v>
      </c>
      <c r="D1" s="1" t="s">
        <v>6</v>
      </c>
      <c r="K1" s="25" t="s">
        <v>56</v>
      </c>
    </row>
    <row r="2" spans="1:12" ht="48" x14ac:dyDescent="0.25">
      <c r="A2" s="3" t="s">
        <v>9</v>
      </c>
      <c r="B2" s="3"/>
      <c r="C2" s="3"/>
      <c r="D2" s="3"/>
      <c r="K2" s="26" t="s">
        <v>57</v>
      </c>
    </row>
    <row r="3" spans="1:12" ht="96.75" thickBot="1" x14ac:dyDescent="0.3">
      <c r="A3" s="4" t="s">
        <v>12</v>
      </c>
      <c r="B3" s="5">
        <v>1</v>
      </c>
      <c r="C3" s="6" t="s">
        <v>13</v>
      </c>
      <c r="D3" s="7" t="s">
        <v>14</v>
      </c>
      <c r="K3" s="27" t="s">
        <v>58</v>
      </c>
    </row>
    <row r="4" spans="1:12" ht="145.5" thickTop="1" thickBot="1" x14ac:dyDescent="0.3">
      <c r="A4" s="8" t="s">
        <v>25</v>
      </c>
      <c r="B4" s="9">
        <v>2</v>
      </c>
      <c r="C4" s="10" t="s">
        <v>26</v>
      </c>
      <c r="D4" s="11" t="s">
        <v>27</v>
      </c>
      <c r="K4" s="28" t="s">
        <v>59</v>
      </c>
    </row>
    <row r="5" spans="1:12" ht="157.5" thickTop="1" thickBot="1" x14ac:dyDescent="0.3">
      <c r="A5" s="12" t="s">
        <v>33</v>
      </c>
      <c r="B5" s="13">
        <v>3</v>
      </c>
      <c r="C5" s="14" t="s">
        <v>34</v>
      </c>
      <c r="D5" s="15" t="s">
        <v>35</v>
      </c>
      <c r="K5" s="29" t="s">
        <v>60</v>
      </c>
    </row>
    <row r="6" spans="1:12" ht="17.25" thickTop="1" thickBot="1" x14ac:dyDescent="0.3">
      <c r="A6" s="16" t="s">
        <v>36</v>
      </c>
      <c r="B6" s="17">
        <v>4</v>
      </c>
      <c r="C6" s="18" t="s">
        <v>37</v>
      </c>
      <c r="D6" s="19" t="s">
        <v>38</v>
      </c>
    </row>
    <row r="7" spans="1:12" ht="17.25" thickTop="1" thickBot="1" x14ac:dyDescent="0.3">
      <c r="A7" s="20" t="s">
        <v>39</v>
      </c>
      <c r="B7" s="21">
        <v>5</v>
      </c>
      <c r="C7" s="22" t="s">
        <v>40</v>
      </c>
      <c r="D7" s="23" t="s">
        <v>41</v>
      </c>
    </row>
    <row r="8" spans="1:12" ht="15.75" thickTop="1" x14ac:dyDescent="0.25"/>
    <row r="9" spans="1:12" x14ac:dyDescent="0.25">
      <c r="A9" t="s">
        <v>184</v>
      </c>
    </row>
    <row r="10" spans="1:12" x14ac:dyDescent="0.25">
      <c r="A10" t="s">
        <v>30</v>
      </c>
      <c r="L10" t="s">
        <v>88</v>
      </c>
    </row>
    <row r="11" spans="1:12" x14ac:dyDescent="0.25">
      <c r="A11" t="s">
        <v>42</v>
      </c>
    </row>
    <row r="12" spans="1:12" x14ac:dyDescent="0.25">
      <c r="L12" t="s">
        <v>47</v>
      </c>
    </row>
    <row r="13" spans="1:12" x14ac:dyDescent="0.25">
      <c r="E13" s="24" t="s">
        <v>49</v>
      </c>
      <c r="L13" t="s">
        <v>48</v>
      </c>
    </row>
    <row r="14" spans="1:12" x14ac:dyDescent="0.25">
      <c r="E14" s="24" t="s">
        <v>21</v>
      </c>
      <c r="F14" s="24" t="s">
        <v>22</v>
      </c>
      <c r="G14" s="24" t="s">
        <v>50</v>
      </c>
      <c r="H14" s="24" t="s">
        <v>51</v>
      </c>
    </row>
    <row r="15" spans="1:12" x14ac:dyDescent="0.25">
      <c r="A15" s="3" t="s">
        <v>15</v>
      </c>
      <c r="E15">
        <v>1</v>
      </c>
      <c r="F15">
        <v>1</v>
      </c>
      <c r="G15" t="str">
        <f t="shared" ref="G15:G39" si="0">CONCATENATE(E15,"-",F15)</f>
        <v>1-1</v>
      </c>
      <c r="H15" t="s">
        <v>52</v>
      </c>
      <c r="I15" s="39" t="s">
        <v>112</v>
      </c>
      <c r="L15" t="s">
        <v>48</v>
      </c>
    </row>
    <row r="16" spans="1:12" x14ac:dyDescent="0.25">
      <c r="A16" s="3" t="s">
        <v>28</v>
      </c>
      <c r="E16">
        <v>1</v>
      </c>
      <c r="F16">
        <v>2</v>
      </c>
      <c r="G16" t="str">
        <f t="shared" si="0"/>
        <v>1-2</v>
      </c>
      <c r="H16" t="s">
        <v>52</v>
      </c>
      <c r="I16" s="39" t="s">
        <v>112</v>
      </c>
    </row>
    <row r="17" spans="1:17" x14ac:dyDescent="0.25">
      <c r="A17" s="3" t="s">
        <v>43</v>
      </c>
      <c r="E17">
        <v>1</v>
      </c>
      <c r="F17">
        <v>3</v>
      </c>
      <c r="G17" t="str">
        <f t="shared" si="0"/>
        <v>1-3</v>
      </c>
      <c r="H17" t="s">
        <v>52</v>
      </c>
      <c r="I17" s="39" t="s">
        <v>112</v>
      </c>
    </row>
    <row r="18" spans="1:17" x14ac:dyDescent="0.25">
      <c r="A18" s="3" t="s">
        <v>32</v>
      </c>
      <c r="E18">
        <v>1</v>
      </c>
      <c r="F18">
        <v>4</v>
      </c>
      <c r="G18" t="str">
        <f t="shared" si="0"/>
        <v>1-4</v>
      </c>
      <c r="H18" t="s">
        <v>53</v>
      </c>
      <c r="I18" s="40" t="s">
        <v>113</v>
      </c>
    </row>
    <row r="19" spans="1:17" x14ac:dyDescent="0.25">
      <c r="A19" s="3" t="s">
        <v>44</v>
      </c>
      <c r="E19">
        <v>1</v>
      </c>
      <c r="F19">
        <v>5</v>
      </c>
      <c r="G19" t="str">
        <f t="shared" si="0"/>
        <v>1-5</v>
      </c>
      <c r="H19" t="s">
        <v>54</v>
      </c>
      <c r="I19" s="41" t="s">
        <v>114</v>
      </c>
      <c r="L19" t="s">
        <v>89</v>
      </c>
    </row>
    <row r="20" spans="1:17" x14ac:dyDescent="0.25">
      <c r="A20" s="3" t="s">
        <v>29</v>
      </c>
      <c r="E20">
        <v>2</v>
      </c>
      <c r="F20">
        <v>1</v>
      </c>
      <c r="G20" t="str">
        <f t="shared" si="0"/>
        <v>2-1</v>
      </c>
      <c r="H20" t="s">
        <v>52</v>
      </c>
      <c r="I20" s="39" t="s">
        <v>112</v>
      </c>
    </row>
    <row r="21" spans="1:17" x14ac:dyDescent="0.25">
      <c r="A21" s="3" t="s">
        <v>45</v>
      </c>
      <c r="E21">
        <v>2</v>
      </c>
      <c r="F21">
        <v>2</v>
      </c>
      <c r="G21" t="str">
        <f t="shared" si="0"/>
        <v>2-2</v>
      </c>
      <c r="H21" t="s">
        <v>52</v>
      </c>
      <c r="I21" s="39" t="s">
        <v>112</v>
      </c>
      <c r="L21" s="336" t="s">
        <v>93</v>
      </c>
      <c r="M21" s="336"/>
      <c r="N21" s="336" t="s">
        <v>91</v>
      </c>
      <c r="O21" s="336"/>
      <c r="P21" s="336" t="s">
        <v>92</v>
      </c>
      <c r="Q21" s="336"/>
    </row>
    <row r="22" spans="1:17" x14ac:dyDescent="0.25">
      <c r="A22" s="3" t="s">
        <v>46</v>
      </c>
      <c r="E22">
        <v>2</v>
      </c>
      <c r="F22">
        <v>3</v>
      </c>
      <c r="G22" t="str">
        <f t="shared" si="0"/>
        <v>2-3</v>
      </c>
      <c r="H22" t="s">
        <v>53</v>
      </c>
      <c r="I22" s="40" t="s">
        <v>113</v>
      </c>
      <c r="L22" s="30" t="s">
        <v>71</v>
      </c>
      <c r="M22" s="30">
        <v>25</v>
      </c>
      <c r="N22" s="30" t="s">
        <v>71</v>
      </c>
      <c r="O22" s="30">
        <v>25</v>
      </c>
      <c r="P22" s="30" t="s">
        <v>71</v>
      </c>
      <c r="Q22" s="30">
        <v>50</v>
      </c>
    </row>
    <row r="23" spans="1:17" x14ac:dyDescent="0.25">
      <c r="A23" s="3" t="s">
        <v>210</v>
      </c>
      <c r="E23">
        <v>2</v>
      </c>
      <c r="F23">
        <v>4</v>
      </c>
      <c r="G23" t="str">
        <f t="shared" si="0"/>
        <v>2-4</v>
      </c>
      <c r="H23" t="s">
        <v>54</v>
      </c>
      <c r="I23" s="41" t="s">
        <v>114</v>
      </c>
      <c r="L23" s="30" t="s">
        <v>90</v>
      </c>
      <c r="M23" s="30">
        <v>0</v>
      </c>
      <c r="N23" s="30" t="s">
        <v>48</v>
      </c>
      <c r="O23" s="30">
        <v>0</v>
      </c>
      <c r="P23" s="30" t="s">
        <v>90</v>
      </c>
      <c r="Q23" s="30">
        <v>0</v>
      </c>
    </row>
    <row r="24" spans="1:17" x14ac:dyDescent="0.25">
      <c r="A24" s="3" t="s">
        <v>47</v>
      </c>
      <c r="E24">
        <v>2</v>
      </c>
      <c r="F24">
        <v>5</v>
      </c>
      <c r="G24" t="str">
        <f t="shared" si="0"/>
        <v>2-5</v>
      </c>
      <c r="H24" t="s">
        <v>54</v>
      </c>
      <c r="I24" s="41" t="s">
        <v>114</v>
      </c>
    </row>
    <row r="25" spans="1:17" x14ac:dyDescent="0.25">
      <c r="A25" s="3" t="s">
        <v>48</v>
      </c>
      <c r="E25">
        <v>3</v>
      </c>
      <c r="F25">
        <v>1</v>
      </c>
      <c r="G25" t="str">
        <f t="shared" si="0"/>
        <v>3-1</v>
      </c>
      <c r="H25" t="s">
        <v>53</v>
      </c>
      <c r="I25" s="40" t="s">
        <v>113</v>
      </c>
    </row>
    <row r="26" spans="1:17" x14ac:dyDescent="0.25">
      <c r="A26" s="3" t="s">
        <v>31</v>
      </c>
      <c r="E26">
        <v>3</v>
      </c>
      <c r="F26">
        <v>2</v>
      </c>
      <c r="G26" t="str">
        <f t="shared" si="0"/>
        <v>3-2</v>
      </c>
      <c r="H26" t="s">
        <v>53</v>
      </c>
      <c r="I26" s="40" t="s">
        <v>113</v>
      </c>
      <c r="L26" s="338" t="s">
        <v>99</v>
      </c>
      <c r="M26" s="338"/>
      <c r="N26" s="338"/>
      <c r="O26" s="338"/>
    </row>
    <row r="27" spans="1:17" ht="51" customHeight="1" x14ac:dyDescent="0.25">
      <c r="E27">
        <v>3</v>
      </c>
      <c r="F27">
        <v>3</v>
      </c>
      <c r="G27" t="str">
        <f t="shared" si="0"/>
        <v>3-3</v>
      </c>
      <c r="H27" t="s">
        <v>54</v>
      </c>
      <c r="I27" s="41" t="s">
        <v>114</v>
      </c>
      <c r="L27" s="336" t="s">
        <v>98</v>
      </c>
      <c r="M27" s="336"/>
      <c r="N27" s="337" t="s">
        <v>100</v>
      </c>
      <c r="O27" s="337"/>
    </row>
    <row r="28" spans="1:17" x14ac:dyDescent="0.25">
      <c r="E28">
        <v>3</v>
      </c>
      <c r="F28">
        <v>4</v>
      </c>
      <c r="G28" t="str">
        <f t="shared" si="0"/>
        <v>3-4</v>
      </c>
      <c r="H28" t="s">
        <v>54</v>
      </c>
      <c r="I28" s="41" t="s">
        <v>114</v>
      </c>
      <c r="L28" s="30" t="s">
        <v>95</v>
      </c>
      <c r="M28" s="30" t="s">
        <v>94</v>
      </c>
      <c r="N28" s="334">
        <v>0</v>
      </c>
      <c r="O28" s="335"/>
    </row>
    <row r="29" spans="1:17" ht="30" x14ac:dyDescent="0.25">
      <c r="A29" s="3" t="s">
        <v>47</v>
      </c>
      <c r="E29">
        <v>3</v>
      </c>
      <c r="F29">
        <v>5</v>
      </c>
      <c r="G29" t="str">
        <f t="shared" si="0"/>
        <v>3-5</v>
      </c>
      <c r="H29" t="s">
        <v>55</v>
      </c>
      <c r="I29" s="42" t="s">
        <v>115</v>
      </c>
      <c r="L29" s="30" t="s">
        <v>95</v>
      </c>
      <c r="M29" s="30" t="s">
        <v>96</v>
      </c>
      <c r="N29" s="334">
        <v>1</v>
      </c>
      <c r="O29" s="335"/>
    </row>
    <row r="30" spans="1:17" x14ac:dyDescent="0.25">
      <c r="A30" s="3" t="s">
        <v>48</v>
      </c>
      <c r="E30">
        <v>4</v>
      </c>
      <c r="F30">
        <v>1</v>
      </c>
      <c r="G30" t="str">
        <f t="shared" si="0"/>
        <v>4-1</v>
      </c>
      <c r="H30" t="s">
        <v>54</v>
      </c>
      <c r="I30" s="41" t="s">
        <v>114</v>
      </c>
      <c r="L30" s="30" t="s">
        <v>95</v>
      </c>
      <c r="M30" s="30" t="s">
        <v>97</v>
      </c>
      <c r="N30" s="334">
        <v>2</v>
      </c>
      <c r="O30" s="335"/>
    </row>
    <row r="31" spans="1:17" x14ac:dyDescent="0.25">
      <c r="E31">
        <v>4</v>
      </c>
      <c r="F31">
        <v>2</v>
      </c>
      <c r="G31" t="str">
        <f t="shared" si="0"/>
        <v>4-2</v>
      </c>
      <c r="H31" t="s">
        <v>54</v>
      </c>
      <c r="I31" s="41" t="s">
        <v>114</v>
      </c>
    </row>
    <row r="32" spans="1:17" ht="30" x14ac:dyDescent="0.25">
      <c r="A32" t="s">
        <v>238</v>
      </c>
      <c r="E32">
        <v>4</v>
      </c>
      <c r="F32">
        <v>3</v>
      </c>
      <c r="G32" t="str">
        <f t="shared" si="0"/>
        <v>4-3</v>
      </c>
      <c r="H32" t="s">
        <v>55</v>
      </c>
      <c r="I32" s="42" t="s">
        <v>115</v>
      </c>
    </row>
    <row r="33" spans="1:9" ht="30" x14ac:dyDescent="0.25">
      <c r="A33" t="s">
        <v>235</v>
      </c>
      <c r="E33">
        <v>4</v>
      </c>
      <c r="F33">
        <v>4</v>
      </c>
      <c r="G33" t="str">
        <f t="shared" si="0"/>
        <v>4-4</v>
      </c>
      <c r="H33" t="s">
        <v>55</v>
      </c>
      <c r="I33" s="42" t="s">
        <v>115</v>
      </c>
    </row>
    <row r="34" spans="1:9" ht="30" x14ac:dyDescent="0.25">
      <c r="A34" t="s">
        <v>236</v>
      </c>
      <c r="E34">
        <v>4</v>
      </c>
      <c r="F34">
        <v>5</v>
      </c>
      <c r="G34" t="str">
        <f t="shared" si="0"/>
        <v>4-5</v>
      </c>
      <c r="H34" t="s">
        <v>55</v>
      </c>
      <c r="I34" s="42" t="s">
        <v>115</v>
      </c>
    </row>
    <row r="35" spans="1:9" x14ac:dyDescent="0.25">
      <c r="A35" t="s">
        <v>237</v>
      </c>
      <c r="E35">
        <v>5</v>
      </c>
      <c r="F35">
        <v>1</v>
      </c>
      <c r="G35" t="str">
        <f t="shared" si="0"/>
        <v>5-1</v>
      </c>
      <c r="H35" t="s">
        <v>54</v>
      </c>
      <c r="I35" s="41" t="s">
        <v>114</v>
      </c>
    </row>
    <row r="36" spans="1:9" ht="30" x14ac:dyDescent="0.25">
      <c r="A36" t="s">
        <v>239</v>
      </c>
      <c r="E36">
        <v>5</v>
      </c>
      <c r="F36">
        <v>2</v>
      </c>
      <c r="G36" t="str">
        <f t="shared" si="0"/>
        <v>5-2</v>
      </c>
      <c r="H36" t="s">
        <v>55</v>
      </c>
      <c r="I36" s="42" t="s">
        <v>115</v>
      </c>
    </row>
    <row r="37" spans="1:9" ht="30" x14ac:dyDescent="0.25">
      <c r="E37">
        <v>5</v>
      </c>
      <c r="F37">
        <v>3</v>
      </c>
      <c r="G37" t="str">
        <f t="shared" si="0"/>
        <v>5-3</v>
      </c>
      <c r="H37" t="s">
        <v>55</v>
      </c>
      <c r="I37" s="42" t="s">
        <v>115</v>
      </c>
    </row>
    <row r="38" spans="1:9" ht="30" x14ac:dyDescent="0.25">
      <c r="E38">
        <v>5</v>
      </c>
      <c r="F38">
        <v>4</v>
      </c>
      <c r="G38" t="str">
        <f t="shared" si="0"/>
        <v>5-4</v>
      </c>
      <c r="H38" t="s">
        <v>55</v>
      </c>
      <c r="I38" s="42" t="s">
        <v>115</v>
      </c>
    </row>
    <row r="39" spans="1:9" ht="30" x14ac:dyDescent="0.25">
      <c r="E39">
        <v>5</v>
      </c>
      <c r="F39">
        <v>5</v>
      </c>
      <c r="G39" t="str">
        <f t="shared" si="0"/>
        <v>5-5</v>
      </c>
      <c r="H39" t="s">
        <v>55</v>
      </c>
      <c r="I39" s="42" t="s">
        <v>115</v>
      </c>
    </row>
  </sheetData>
  <mergeCells count="9">
    <mergeCell ref="N29:O29"/>
    <mergeCell ref="N30:O30"/>
    <mergeCell ref="L21:M21"/>
    <mergeCell ref="N21:O21"/>
    <mergeCell ref="P21:Q21"/>
    <mergeCell ref="N27:O27"/>
    <mergeCell ref="L27:M27"/>
    <mergeCell ref="L26:O26"/>
    <mergeCell ref="N28:O28"/>
  </mergeCells>
  <conditionalFormatting sqref="H15:H39">
    <cfRule type="containsText" dxfId="6" priority="7" operator="containsText" text="Alto">
      <formula>NOT(ISERROR(SEARCH("Alto",H15)))</formula>
    </cfRule>
  </conditionalFormatting>
  <conditionalFormatting sqref="H16:H39">
    <cfRule type="containsText" dxfId="5" priority="4" operator="containsText" text="Extremadamente alto">
      <formula>NOT(ISERROR(SEARCH("Extremadamente alto",H16)))</formula>
    </cfRule>
    <cfRule type="containsText" dxfId="4" priority="5" operator="containsText" text="Moderado">
      <formula>NOT(ISERROR(SEARCH("Moderado",H16)))</formula>
    </cfRule>
    <cfRule type="containsText" dxfId="3" priority="6" operator="containsText" text="Bajo">
      <formula>NOT(ISERROR(SEARCH("Bajo",H16)))</formula>
    </cfRule>
  </conditionalFormatting>
  <conditionalFormatting sqref="H15">
    <cfRule type="containsText" dxfId="2" priority="1" operator="containsText" text="Extremadamente alto">
      <formula>NOT(ISERROR(SEARCH("Extremadamente alto",H15)))</formula>
    </cfRule>
    <cfRule type="containsText" dxfId="1" priority="2" operator="containsText" text="Moderado">
      <formula>NOT(ISERROR(SEARCH("Moderado",H15)))</formula>
    </cfRule>
    <cfRule type="containsText" dxfId="0" priority="3" operator="containsText" text="Bajo">
      <formula>NOT(ISERROR(SEARCH("Bajo",H15)))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Matriz de Riesgos</vt:lpstr>
      <vt:lpstr>Hoja1</vt:lpstr>
      <vt:lpstr>Instrucciones</vt:lpstr>
      <vt:lpstr>Matriz de Oportunidades</vt:lpstr>
      <vt:lpstr>Hoja2</vt:lpstr>
      <vt:lpstr>No</vt:lpstr>
      <vt:lpstr>Si</vt:lpstr>
      <vt:lpstr>zona_riesgo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Karol Marcela Galindo Saavedra</dc:creator>
  <cp:lastModifiedBy>Carmen Cecilia Cárdenas Avellaneda</cp:lastModifiedBy>
  <dcterms:created xsi:type="dcterms:W3CDTF">2017-01-26T13:38:38Z</dcterms:created>
  <dcterms:modified xsi:type="dcterms:W3CDTF">2019-06-11T21:44:22Z</dcterms:modified>
</cp:coreProperties>
</file>